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1" activeTab="0"/>
  </bookViews>
  <sheets>
    <sheet name="C Hpt1" sheetId="1" r:id="rId1"/>
    <sheet name="C Hpt2" sheetId="2" r:id="rId2"/>
    <sheet name="C 1-12" sheetId="3" r:id="rId3"/>
    <sheet name="C13-18" sheetId="4" r:id="rId4"/>
    <sheet name="C19-22" sheetId="5" r:id="rId5"/>
    <sheet name="C23-26" sheetId="6" r:id="rId6"/>
    <sheet name="D Hpt1" sheetId="7" r:id="rId7"/>
    <sheet name="D Hpt2" sheetId="8" r:id="rId8"/>
    <sheet name="D 1-10" sheetId="9" r:id="rId9"/>
    <sheet name="D11-15" sheetId="10" r:id="rId10"/>
    <sheet name="D16-19" sheetId="11" r:id="rId11"/>
    <sheet name="E Hpt1" sheetId="12" r:id="rId12"/>
    <sheet name="E Hpt2" sheetId="13" r:id="rId13"/>
    <sheet name="E 1-12" sheetId="14" r:id="rId14"/>
    <sheet name="E13-18" sheetId="15" r:id="rId15"/>
    <sheet name="E19-24" sheetId="16" r:id="rId16"/>
    <sheet name="Ho Hpt1" sheetId="17" r:id="rId17"/>
    <sheet name="Ho Hpt2" sheetId="18" r:id="rId18"/>
    <sheet name="Ho 1-12" sheetId="19" r:id="rId19"/>
    <sheet name="Ho 13-18" sheetId="20" r:id="rId20"/>
    <sheet name="Ho 19-23" sheetId="21" r:id="rId21"/>
    <sheet name="Blanko6" sheetId="22" r:id="rId22"/>
    <sheet name="Blanko4" sheetId="23" r:id="rId23"/>
  </sheets>
  <definedNames>
    <definedName name="_xlnm.Print_Area" localSheetId="0">'C Hpt1'!$A$1:$X$23</definedName>
    <definedName name="_xlnm.Print_Area" localSheetId="1">'C Hpt2'!$A$1:$X$23</definedName>
    <definedName name="_xlnm.Print_Area" localSheetId="6">'D Hpt1'!$A$1:$X$23</definedName>
    <definedName name="_xlnm.Print_Area" localSheetId="7">'D Hpt2'!$A$1:$X$23</definedName>
    <definedName name="_xlnm.Print_Area" localSheetId="9">'D11-15'!$A$1:$X$23</definedName>
    <definedName name="_xlnm.Print_Area" localSheetId="11">'E Hpt1'!$A$1:$X$23</definedName>
    <definedName name="_xlnm.Print_Area" localSheetId="12">'E Hpt2'!$A$1:$X$23</definedName>
    <definedName name="_xlnm.Print_Area" localSheetId="14">'E13-18'!$A$1:$X$23</definedName>
    <definedName name="_xlnm.Print_Area" localSheetId="15">'E19-24'!$A$1:$X$23</definedName>
    <definedName name="_xlnm.Print_Area" localSheetId="19">'Ho 13-18'!$A$1:$X$23</definedName>
    <definedName name="_xlnm.Print_Area" localSheetId="20">'Ho 19-23'!$A$1:$X$23</definedName>
    <definedName name="_xlnm.Print_Area" localSheetId="16">'Ho Hpt1'!$A$1:$X$23</definedName>
    <definedName name="_xlnm.Print_Area" localSheetId="17">'Ho Hpt2'!$A$1:$X$23</definedName>
    <definedName name="Excel_BuiltIn_Print_Area_1">#REF!</definedName>
    <definedName name="Excel_BuiltIn_Print_Area_20">#REF!</definedName>
    <definedName name="Excel_BuiltIn_Print_Area_22">#REF!</definedName>
  </definedNames>
  <calcPr fullCalcOnLoad="1"/>
</workbook>
</file>

<file path=xl/sharedStrings.xml><?xml version="1.0" encoding="utf-8"?>
<sst xmlns="http://schemas.openxmlformats.org/spreadsheetml/2006/main" count="1943" uniqueCount="203">
  <si>
    <t>Herren C Hauptrunde Grp 1</t>
  </si>
  <si>
    <t>Sätze</t>
  </si>
  <si>
    <t>Spiele</t>
  </si>
  <si>
    <t>Punkte</t>
  </si>
  <si>
    <t>Platz</t>
  </si>
  <si>
    <t>Rothenhäuser/Lüken/Schwirtz/Hinrichs</t>
  </si>
  <si>
    <t>"Team Cafeteria"</t>
  </si>
  <si>
    <t>Golinski/Schlüter</t>
  </si>
  <si>
    <t>Steinbeck-Meilsen</t>
  </si>
  <si>
    <t>Aufgabe 08:26</t>
  </si>
  <si>
    <t>Blohm/Reusner</t>
  </si>
  <si>
    <t>Hedendorf-Neukloster/ Fredenbeck</t>
  </si>
  <si>
    <t>Mast/Foitzik</t>
  </si>
  <si>
    <t>BSG Vest. Straßenbahnen</t>
  </si>
  <si>
    <t>Rohde/Mehlhorn</t>
  </si>
  <si>
    <t>SV Trauen-Oerrel</t>
  </si>
  <si>
    <t>Aufgabe 08:40</t>
  </si>
  <si>
    <t>Emmann/Chowanez</t>
  </si>
  <si>
    <t>1-6</t>
  </si>
  <si>
    <t>-</t>
  </si>
  <si>
    <t>Einzel1</t>
  </si>
  <si>
    <t>Einzel2</t>
  </si>
  <si>
    <t>Doppel</t>
  </si>
  <si>
    <t>Gesamt</t>
  </si>
  <si>
    <t>2-5</t>
  </si>
  <si>
    <t>3-4</t>
  </si>
  <si>
    <t>3-5</t>
  </si>
  <si>
    <t>4-6</t>
  </si>
  <si>
    <t>1-2</t>
  </si>
  <si>
    <t>2-6</t>
  </si>
  <si>
    <t>3-1</t>
  </si>
  <si>
    <t>5-4</t>
  </si>
  <si>
    <t>5-6</t>
  </si>
  <si>
    <t>2-3</t>
  </si>
  <si>
    <t>1-4</t>
  </si>
  <si>
    <t>1-5</t>
  </si>
  <si>
    <t>3-6</t>
  </si>
  <si>
    <t>4-2</t>
  </si>
  <si>
    <t>Herren C Hauptrunde Grp 2</t>
  </si>
  <si>
    <t>Drinkmann/Ostmann</t>
  </si>
  <si>
    <t>Oyten/Etelsen</t>
  </si>
  <si>
    <t>Schlüter/Müller</t>
  </si>
  <si>
    <t>TSV Otterstedt/ TSV Etelsen</t>
  </si>
  <si>
    <t>Farchmin/Posta</t>
  </si>
  <si>
    <t>Werder Bremen/ SG Findorff</t>
  </si>
  <si>
    <t>Lorenz/Lorenz</t>
  </si>
  <si>
    <t>Blazek/Buih</t>
  </si>
  <si>
    <t>Ahlem/Lutten</t>
  </si>
  <si>
    <t>Enneking/Kerber</t>
  </si>
  <si>
    <t>Hundsmühler TV</t>
  </si>
  <si>
    <t>kampflos</t>
  </si>
  <si>
    <t>Herren C Platzierungen 1-12</t>
  </si>
  <si>
    <t>Finale</t>
  </si>
  <si>
    <t>Einzel 1</t>
  </si>
  <si>
    <t>Einzel 2</t>
  </si>
  <si>
    <t>Herren C  Platzierung 13-18</t>
  </si>
  <si>
    <t>Dreier/Holthaus</t>
  </si>
  <si>
    <t>Pennigsehl/ Mainsche</t>
  </si>
  <si>
    <t>Aufgabe 06:15</t>
  </si>
  <si>
    <t>Kaczmarek/Büttner</t>
  </si>
  <si>
    <t>Grasleben/ Brunsrode</t>
  </si>
  <si>
    <t>Loebert/Fischer</t>
  </si>
  <si>
    <t>TV Oyten</t>
  </si>
  <si>
    <t>Freese/Bruns/Pytlak</t>
  </si>
  <si>
    <t>MTV Jever/SV Ochtersum</t>
  </si>
  <si>
    <t>Helmers/Köhler</t>
  </si>
  <si>
    <t>TSG Hannover</t>
  </si>
  <si>
    <t>Friesenborg/Tjarks</t>
  </si>
  <si>
    <t>TTC Wiesmoor</t>
  </si>
  <si>
    <t>Aufgabe 08:15</t>
  </si>
  <si>
    <t>Herren C Platzierung 19-22</t>
  </si>
  <si>
    <t>Otten/Mudroncek</t>
  </si>
  <si>
    <t>VfL WHV/ Elsflether TB</t>
  </si>
  <si>
    <t>Flachsenberger / Caspers</t>
  </si>
  <si>
    <t>Vareler TB /SV Büppel</t>
  </si>
  <si>
    <t>Palm/Rust</t>
  </si>
  <si>
    <t>TTC Wiesmoor/TTC Remels</t>
  </si>
  <si>
    <t>Schmidt/Helmerichs</t>
  </si>
  <si>
    <t>Heidmühler FC</t>
  </si>
  <si>
    <t>1-3</t>
  </si>
  <si>
    <t>2-1</t>
  </si>
  <si>
    <t>Herren C  Platzierung 23-26</t>
  </si>
  <si>
    <t>Rocker/Wechsler</t>
  </si>
  <si>
    <t>Steinau/Freese</t>
  </si>
  <si>
    <t>Pfeiffer/Rothenhäuser, Britta</t>
  </si>
  <si>
    <t>TTC Abtsdorf/TV Lokstedt</t>
  </si>
  <si>
    <t>Lüdtke/Amelsberg</t>
  </si>
  <si>
    <t>Herren D Hauptrunde Grp 1</t>
  </si>
  <si>
    <t>Basagaoglu / Höpner</t>
  </si>
  <si>
    <t>Etr. Sengwarden</t>
  </si>
  <si>
    <t>Döhler/Schroeter / Groh</t>
  </si>
  <si>
    <t>MTV Jever</t>
  </si>
  <si>
    <t>Aufgabe 08:59</t>
  </si>
  <si>
    <t>Bertus/Ciezki</t>
  </si>
  <si>
    <t>Ahlem/Volksen</t>
  </si>
  <si>
    <t>Peters / Müller</t>
  </si>
  <si>
    <t>AT Rodenkirchen</t>
  </si>
  <si>
    <t>Youssefi/Jürgens</t>
  </si>
  <si>
    <t>Aufgabe 09:09</t>
  </si>
  <si>
    <t>Herren D Hauptrunde Grp 2</t>
  </si>
  <si>
    <t>Szabo/Serguhn, Sascha</t>
  </si>
  <si>
    <t>Hildebrandt/Neumann</t>
  </si>
  <si>
    <t>RW Göttingen/TSV Burgdorf</t>
  </si>
  <si>
    <t>Biermann/Biermann</t>
  </si>
  <si>
    <t>SV Brokeloh</t>
  </si>
  <si>
    <t>Düser/Krüger/Block</t>
  </si>
  <si>
    <t>Oldenbroker TV</t>
  </si>
  <si>
    <t>Scherf/Riedemann</t>
  </si>
  <si>
    <t>TV Stuhr</t>
  </si>
  <si>
    <t>Herren D Platzierungen 1-10</t>
  </si>
  <si>
    <t>Herren D Platzierung 11-15</t>
  </si>
  <si>
    <t>Schröder/Dörgeloh</t>
  </si>
  <si>
    <t>TV Oyten/ Oldenbroker TV</t>
  </si>
  <si>
    <t>Kemnitzer / Dreier</t>
  </si>
  <si>
    <t>Pennigsehl / Mainsche</t>
  </si>
  <si>
    <t>Janssen/Kunkel</t>
  </si>
  <si>
    <t>SG Cleverns-Sandel/Roffhausen</t>
  </si>
  <si>
    <t>Schlär/Immer</t>
  </si>
  <si>
    <t>Kirsch/Wyßuwa</t>
  </si>
  <si>
    <t>Herren D Platzierungen 16-19</t>
  </si>
  <si>
    <t>Sellentin / Beck</t>
  </si>
  <si>
    <t>Runte/Batta</t>
  </si>
  <si>
    <t>Dibowski / von Salzen</t>
  </si>
  <si>
    <t>TuS Tamstedt</t>
  </si>
  <si>
    <t>Schröder/Biermann, Diana</t>
  </si>
  <si>
    <t>Herren E Hauptrunde Grp 1</t>
  </si>
  <si>
    <t>Bischoff/Voß</t>
  </si>
  <si>
    <t>BSG TÜV/BSG EVAG Essen</t>
  </si>
  <si>
    <t>Steige/Hoffmann</t>
  </si>
  <si>
    <t>Elektro Sondershausen</t>
  </si>
  <si>
    <t>Jerlitschka/Jerlitschka</t>
  </si>
  <si>
    <t>SC Blau-Gelb Wilhelmshaven</t>
  </si>
  <si>
    <t>Aufgabe 8:40</t>
  </si>
  <si>
    <t>Schwarzer/Kiesewetter</t>
  </si>
  <si>
    <t>Walter/Sander</t>
  </si>
  <si>
    <t>Stöver/Hammer</t>
  </si>
  <si>
    <t>Herren E Hauptrunde Grp2</t>
  </si>
  <si>
    <t>Gesthüsen/Priebe</t>
  </si>
  <si>
    <t>Peter/Unger</t>
  </si>
  <si>
    <t>Müller/Kruse</t>
  </si>
  <si>
    <t>VfL Iheringsfehn</t>
  </si>
  <si>
    <t>Furch/Furch</t>
  </si>
  <si>
    <t>Thomzig/Becker</t>
  </si>
  <si>
    <t>Kanitz/Kanitz</t>
  </si>
  <si>
    <t>Henstedt-Ulzburg/ Friedrichsgabe</t>
  </si>
  <si>
    <t>Herren E Platzierungen 1-12</t>
  </si>
  <si>
    <t>Herren E Platzierungen 13-18</t>
  </si>
  <si>
    <t>Kuhlmann-Lehmkuhle/Li-Reimers</t>
  </si>
  <si>
    <t>Janssen/Janssen</t>
  </si>
  <si>
    <t>SV Ochtersum</t>
  </si>
  <si>
    <t>Mosch/Oldewurtel</t>
  </si>
  <si>
    <t>Hofmann/Dannenberg</t>
  </si>
  <si>
    <t>Wurpts/Erdwiens</t>
  </si>
  <si>
    <t>Wojna/Struckmann</t>
  </si>
  <si>
    <t>Herren E Platzierungen 19-24</t>
  </si>
  <si>
    <t>Schinner/Yeyrek</t>
  </si>
  <si>
    <t>VfL WHV/TSR Wilhelmshaven</t>
  </si>
  <si>
    <t>Heidemann/Overheu/Baumgarten</t>
  </si>
  <si>
    <t>Harms/Jürgens</t>
  </si>
  <si>
    <t>Freels/Rodax</t>
  </si>
  <si>
    <t>AT Rodenkirchen/TTC Darlaten</t>
  </si>
  <si>
    <t>Harder/Broksema</t>
  </si>
  <si>
    <t>TuS Horsten</t>
  </si>
  <si>
    <t>Faßhauer/Rix</t>
  </si>
  <si>
    <t>Hobby/Betriebssport  Hauptrunde Gruppe 1</t>
  </si>
  <si>
    <t>Heirich/Buß</t>
  </si>
  <si>
    <t>Heidmühler FC/SV Stikelkamp</t>
  </si>
  <si>
    <t>Oltmanns/Ruhe</t>
  </si>
  <si>
    <t>Etr. Sengwarden/Blau-Gelb WHV</t>
  </si>
  <si>
    <t>Apmann/Henke</t>
  </si>
  <si>
    <t>TSV Schaalby</t>
  </si>
  <si>
    <t>Riepe/Wolf</t>
  </si>
  <si>
    <t>Bromberger/Lehnau</t>
  </si>
  <si>
    <t>Köhler / Kaminski</t>
  </si>
  <si>
    <t>BSG TÜV / BSG EvAG Essen</t>
  </si>
  <si>
    <t>Hobby/Betriebssport  Hauptrunde Gruppe 2</t>
  </si>
  <si>
    <t>Franzus/Franzen</t>
  </si>
  <si>
    <t>Quest/Weers</t>
  </si>
  <si>
    <t>TuS Leese</t>
  </si>
  <si>
    <t>Jensen/Michalski</t>
  </si>
  <si>
    <t>Janßen/Harms</t>
  </si>
  <si>
    <t>Bäurich / Fiebach</t>
  </si>
  <si>
    <t>Bühmann/Kramer</t>
  </si>
  <si>
    <t>Hobby/Betriebssport Platzierungen 1-12</t>
  </si>
  <si>
    <t>Hobby/Betriebssport  Platzierungen 13-18</t>
  </si>
  <si>
    <t>Wilken, Joachim/Masur</t>
  </si>
  <si>
    <t>Oetken/Vedde</t>
  </si>
  <si>
    <t>Kurth/Klemme</t>
  </si>
  <si>
    <t>SV Altenweddingen</t>
  </si>
  <si>
    <t>Flor/Stegemann</t>
  </si>
  <si>
    <t>Glißmann/Möhlenbrock</t>
  </si>
  <si>
    <t>TTC Darlaten</t>
  </si>
  <si>
    <t>Lufter/Grob</t>
  </si>
  <si>
    <t>BSG EVAG Essen</t>
  </si>
  <si>
    <t>Hobby/Betriebssport  Platzierungen 19-23</t>
  </si>
  <si>
    <t>Frenzel/Ernsting</t>
  </si>
  <si>
    <t>Aufgabe 08:00</t>
  </si>
  <si>
    <t>Lorenz/Neumann</t>
  </si>
  <si>
    <t>TuS Sande</t>
  </si>
  <si>
    <t>Zabel/Parr</t>
  </si>
  <si>
    <t>RC Jade Wilhelmshaven</t>
  </si>
  <si>
    <t>Majewski/Moritzen</t>
  </si>
  <si>
    <t>Renner/Schmidt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</si>
</sst>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&quot; :&quot;"/>
    <numFmt numFmtId="165" formatCode="&quot;Spiel um Platz&quot;General"/>
    <numFmt numFmtId="166" formatCode="&quot;Platz &quot;General"/>
  </numFmts>
  <fonts count="7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wrapText="1"/>
      <protection locked="0"/>
    </xf>
    <xf numFmtId="0" fontId="3" fillId="0" borderId="3" xfId="0" applyNumberFormat="1" applyFont="1" applyBorder="1" applyAlignment="1">
      <alignment horizontal="left" vertical="center"/>
    </xf>
    <xf numFmtId="0" fontId="0" fillId="0" borderId="4" xfId="0" applyNumberFormat="1" applyFont="1" applyBorder="1" applyAlignment="1" applyProtection="1">
      <alignment horizontal="left" vertical="center" wrapText="1"/>
      <protection locked="0"/>
    </xf>
    <xf numFmtId="164" fontId="3" fillId="0" borderId="5" xfId="0" applyNumberFormat="1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164" fontId="3" fillId="0" borderId="3" xfId="0" applyNumberFormat="1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164" fontId="3" fillId="0" borderId="8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 applyProtection="1">
      <alignment horizontal="left" vertical="center" wrapText="1"/>
      <protection locked="0"/>
    </xf>
    <xf numFmtId="164" fontId="3" fillId="0" borderId="12" xfId="0" applyNumberFormat="1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164" fontId="3" fillId="0" borderId="2" xfId="0" applyNumberFormat="1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164" fontId="3" fillId="0" borderId="15" xfId="0" applyNumberFormat="1" applyFont="1" applyBorder="1" applyAlignment="1" applyProtection="1">
      <alignment horizontal="righ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164" fontId="3" fillId="0" borderId="17" xfId="0" applyNumberFormat="1" applyFont="1" applyBorder="1" applyAlignment="1">
      <alignment horizontal="right" vertical="center"/>
    </xf>
    <xf numFmtId="0" fontId="3" fillId="0" borderId="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20" xfId="0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left" vertical="center" wrapText="1"/>
    </xf>
    <xf numFmtId="0" fontId="0" fillId="0" borderId="22" xfId="0" applyNumberFormat="1" applyFont="1" applyBorder="1" applyAlignment="1">
      <alignment horizontal="left" vertical="center"/>
    </xf>
    <xf numFmtId="0" fontId="0" fillId="0" borderId="23" xfId="0" applyNumberFormat="1" applyFont="1" applyBorder="1" applyAlignment="1" applyProtection="1">
      <alignment horizontal="left" vertical="center" wrapText="1"/>
      <protection locked="0"/>
    </xf>
    <xf numFmtId="164" fontId="3" fillId="0" borderId="12" xfId="0" applyNumberFormat="1" applyFont="1" applyBorder="1" applyAlignment="1" applyProtection="1">
      <alignment horizontal="righ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6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49" fontId="0" fillId="0" borderId="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Border="1" applyAlignment="1">
      <alignment/>
    </xf>
    <xf numFmtId="164" fontId="0" fillId="0" borderId="3" xfId="0" applyNumberFormat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19" xfId="18" applyFont="1" applyBorder="1" applyAlignment="1">
      <alignment horizontal="left"/>
      <protection/>
    </xf>
    <xf numFmtId="0" fontId="0" fillId="0" borderId="9" xfId="18" applyFont="1" applyBorder="1" applyAlignment="1">
      <alignment horizontal="left"/>
      <protection/>
    </xf>
    <xf numFmtId="49" fontId="0" fillId="0" borderId="15" xfId="0" applyNumberFormat="1" applyFont="1" applyBorder="1" applyAlignment="1">
      <alignment/>
    </xf>
    <xf numFmtId="0" fontId="0" fillId="0" borderId="18" xfId="0" applyBorder="1" applyAlignment="1">
      <alignment/>
    </xf>
    <xf numFmtId="49" fontId="0" fillId="0" borderId="2" xfId="0" applyNumberFormat="1" applyFont="1" applyBorder="1" applyAlignment="1">
      <alignment/>
    </xf>
    <xf numFmtId="0" fontId="0" fillId="0" borderId="14" xfId="0" applyBorder="1" applyAlignment="1">
      <alignment/>
    </xf>
    <xf numFmtId="164" fontId="0" fillId="0" borderId="2" xfId="0" applyNumberFormat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18" xfId="18" applyFont="1" applyBorder="1" applyAlignment="1">
      <alignment horizontal="left"/>
      <protection/>
    </xf>
    <xf numFmtId="0" fontId="0" fillId="0" borderId="16" xfId="18" applyFont="1" applyBorder="1" applyAlignment="1">
      <alignment horizontal="left"/>
      <protection/>
    </xf>
    <xf numFmtId="49" fontId="0" fillId="0" borderId="12" xfId="0" applyNumberFormat="1" applyFont="1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Font="1" applyBorder="1" applyAlignment="1">
      <alignment/>
    </xf>
    <xf numFmtId="0" fontId="0" fillId="0" borderId="13" xfId="0" applyBorder="1" applyAlignment="1">
      <alignment/>
    </xf>
    <xf numFmtId="164" fontId="0" fillId="0" borderId="22" xfId="0" applyNumberFormat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1" xfId="18" applyFont="1" applyBorder="1" applyAlignment="1">
      <alignment horizontal="left"/>
      <protection/>
    </xf>
    <xf numFmtId="0" fontId="0" fillId="0" borderId="25" xfId="18" applyFont="1" applyBorder="1" applyAlignment="1">
      <alignment horizontal="left"/>
      <protection/>
    </xf>
    <xf numFmtId="49" fontId="0" fillId="0" borderId="1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0" borderId="22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26" xfId="0" applyFont="1" applyBorder="1" applyAlignment="1">
      <alignment/>
    </xf>
    <xf numFmtId="164" fontId="0" fillId="0" borderId="18" xfId="0" applyNumberFormat="1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164" fontId="0" fillId="0" borderId="0" xfId="0" applyNumberFormat="1" applyAlignment="1">
      <alignment/>
    </xf>
    <xf numFmtId="49" fontId="0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17" xfId="0" applyFont="1" applyBorder="1" applyAlignment="1">
      <alignment/>
    </xf>
    <xf numFmtId="0" fontId="0" fillId="0" borderId="29" xfId="0" applyBorder="1" applyAlignment="1">
      <alignment/>
    </xf>
    <xf numFmtId="164" fontId="0" fillId="0" borderId="17" xfId="0" applyNumberFormat="1" applyBorder="1" applyAlignment="1">
      <alignment horizontal="right"/>
    </xf>
    <xf numFmtId="0" fontId="0" fillId="0" borderId="29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0" xfId="0" applyBorder="1" applyAlignment="1">
      <alignment horizontal="left"/>
    </xf>
    <xf numFmtId="49" fontId="0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49" fontId="0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164" fontId="0" fillId="0" borderId="33" xfId="0" applyNumberFormat="1" applyBorder="1" applyAlignment="1">
      <alignment horizontal="right"/>
    </xf>
    <xf numFmtId="0" fontId="0" fillId="0" borderId="34" xfId="0" applyBorder="1" applyAlignment="1">
      <alignment horizontal="left"/>
    </xf>
    <xf numFmtId="0" fontId="0" fillId="0" borderId="33" xfId="0" applyFont="1" applyBorder="1" applyAlignment="1">
      <alignment/>
    </xf>
    <xf numFmtId="0" fontId="0" fillId="0" borderId="32" xfId="0" applyBorder="1" applyAlignment="1">
      <alignment horizontal="left"/>
    </xf>
    <xf numFmtId="0" fontId="0" fillId="0" borderId="35" xfId="0" applyBorder="1" applyAlignment="1">
      <alignment horizontal="left"/>
    </xf>
    <xf numFmtId="49" fontId="0" fillId="0" borderId="36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0" fillId="0" borderId="37" xfId="0" applyNumberFormat="1" applyFont="1" applyBorder="1" applyAlignment="1">
      <alignment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23" xfId="0" applyNumberFormat="1" applyFont="1" applyBorder="1" applyAlignment="1" applyProtection="1">
      <alignment horizontal="left" vertical="center" wrapText="1"/>
      <protection locked="0"/>
    </xf>
    <xf numFmtId="0" fontId="6" fillId="0" borderId="4" xfId="0" applyNumberFormat="1" applyFont="1" applyBorder="1" applyAlignment="1" applyProtection="1">
      <alignment horizontal="left" vertical="center" wrapText="1"/>
      <protection locked="0"/>
    </xf>
    <xf numFmtId="0" fontId="1" fillId="0" borderId="35" xfId="0" applyFont="1" applyBorder="1" applyAlignment="1">
      <alignment horizontal="center" vertical="center"/>
    </xf>
    <xf numFmtId="0" fontId="2" fillId="0" borderId="37" xfId="0" applyFont="1" applyBorder="1" applyAlignment="1" applyProtection="1">
      <alignment horizontal="center" wrapText="1"/>
      <protection/>
    </xf>
    <xf numFmtId="0" fontId="2" fillId="0" borderId="38" xfId="0" applyFont="1" applyBorder="1" applyAlignment="1" applyProtection="1">
      <alignment horizontal="center" wrapText="1"/>
      <protection/>
    </xf>
    <xf numFmtId="0" fontId="2" fillId="0" borderId="39" xfId="0" applyFont="1" applyBorder="1" applyAlignment="1">
      <alignment horizontal="center"/>
    </xf>
    <xf numFmtId="0" fontId="4" fillId="2" borderId="40" xfId="0" applyFont="1" applyFill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 vertical="center"/>
    </xf>
    <xf numFmtId="165" fontId="5" fillId="0" borderId="26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left" vertical="center"/>
    </xf>
    <xf numFmtId="166" fontId="5" fillId="0" borderId="26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Percent" xfId="17"/>
    <cellStyle name="Standard_JeverOpen_Gruppenmuster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workbookViewId="0" topLeftCell="A1">
      <selection activeCell="Y7" sqref="Y7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6" width="3.7109375" style="0" customWidth="1"/>
    <col min="17" max="17" width="5.421875" style="0" customWidth="1"/>
    <col min="18" max="18" width="4.57421875" style="0" customWidth="1"/>
    <col min="19" max="19" width="4.7109375" style="0" customWidth="1"/>
    <col min="20" max="20" width="3.7109375" style="0" customWidth="1"/>
    <col min="21" max="26" width="4.7109375" style="0" customWidth="1"/>
    <col min="27" max="29" width="3.7109375" style="0" customWidth="1"/>
  </cols>
  <sheetData>
    <row r="1" spans="1:24" ht="32.25" customHeight="1">
      <c r="A1" s="95" t="s">
        <v>0</v>
      </c>
      <c r="B1" s="95"/>
      <c r="C1" s="95"/>
      <c r="D1" s="95"/>
      <c r="E1" s="96">
        <v>1</v>
      </c>
      <c r="F1" s="96"/>
      <c r="G1" s="97">
        <v>2</v>
      </c>
      <c r="H1" s="97"/>
      <c r="I1" s="97">
        <v>3</v>
      </c>
      <c r="J1" s="97"/>
      <c r="K1" s="97">
        <v>4</v>
      </c>
      <c r="L1" s="97"/>
      <c r="M1" s="97">
        <v>5</v>
      </c>
      <c r="N1" s="97"/>
      <c r="O1" s="97">
        <v>6</v>
      </c>
      <c r="P1" s="97"/>
      <c r="Q1" s="98" t="s">
        <v>1</v>
      </c>
      <c r="R1" s="98"/>
      <c r="S1" s="98" t="s">
        <v>2</v>
      </c>
      <c r="T1" s="98"/>
      <c r="U1" s="98" t="s">
        <v>3</v>
      </c>
      <c r="V1" s="98"/>
      <c r="W1" s="98" t="s">
        <v>4</v>
      </c>
      <c r="X1" s="98"/>
    </row>
    <row r="2" spans="1:24" ht="33" customHeight="1">
      <c r="A2" s="1">
        <v>1</v>
      </c>
      <c r="B2" s="2" t="s">
        <v>5</v>
      </c>
      <c r="C2" s="3"/>
      <c r="D2" s="4" t="s">
        <v>6</v>
      </c>
      <c r="E2" s="99"/>
      <c r="F2" s="99"/>
      <c r="G2" s="5">
        <f>S14</f>
        <v>0</v>
      </c>
      <c r="H2" s="6">
        <f>T14</f>
        <v>2</v>
      </c>
      <c r="I2" s="7">
        <f>T16</f>
        <v>1</v>
      </c>
      <c r="J2" s="8">
        <f>S16</f>
        <v>2</v>
      </c>
      <c r="K2" s="7">
        <f>S20</f>
        <v>1</v>
      </c>
      <c r="L2" s="8">
        <f>T20</f>
        <v>2</v>
      </c>
      <c r="M2" s="7">
        <f>S21</f>
        <v>2</v>
      </c>
      <c r="N2" s="8">
        <f>T21</f>
        <v>0</v>
      </c>
      <c r="O2" s="7">
        <f>S9</f>
        <v>2</v>
      </c>
      <c r="P2" s="8">
        <f>T9</f>
        <v>0</v>
      </c>
      <c r="Q2" s="9">
        <f>IF(ISBLANK(B2),"",SUM(G9,K9,O9,G14,K14,O14,H16,L16,P16,G20,K20,O20,G21,K21,O21))</f>
        <v>22</v>
      </c>
      <c r="R2" s="10">
        <f>IF(ISBLANK(B2),"",SUM(H9,L9,P9,H14,L14,P14,G16,K16,O16,H20,L20,P20,H21,L21,P21))</f>
        <v>23</v>
      </c>
      <c r="S2" s="9">
        <f>IF(ISBLANK(B2),"",SUM(G2,I2,K2,M2,O2))</f>
        <v>6</v>
      </c>
      <c r="T2" s="10">
        <f>IF(ISBLANK(B2),"",SUM(H2,J2,L2,N2,P2))</f>
        <v>6</v>
      </c>
      <c r="U2" s="9">
        <f>IF(ISBLANK(B2),"",IF(G2=2,1,0)+IF(I2=2,1,0)+IF(K2=2,1,0)+IF(M2=2,1,0)+IF(O2=2,1,0))</f>
        <v>2</v>
      </c>
      <c r="V2" s="10">
        <f>IF(ISBLANK(B2),"",IF(H2=2,1,0)+IF(J2=2,1,0)+IF(L2=2,1,0)+IF(N2=2,1,0)+IF(P2=2,1,0))</f>
        <v>3</v>
      </c>
      <c r="W2" s="100">
        <v>4</v>
      </c>
      <c r="X2" s="100"/>
    </row>
    <row r="3" spans="1:25" ht="33" customHeight="1">
      <c r="A3" s="11">
        <v>2</v>
      </c>
      <c r="B3" s="2" t="s">
        <v>7</v>
      </c>
      <c r="C3" s="12"/>
      <c r="D3" s="13" t="s">
        <v>8</v>
      </c>
      <c r="E3" s="9">
        <f>T14</f>
        <v>2</v>
      </c>
      <c r="F3" s="10">
        <f>S14</f>
        <v>0</v>
      </c>
      <c r="G3" s="99"/>
      <c r="H3" s="99"/>
      <c r="I3" s="14">
        <f>S19</f>
        <v>1</v>
      </c>
      <c r="J3" s="15">
        <f>T19</f>
        <v>2</v>
      </c>
      <c r="K3" s="16">
        <f>T23</f>
        <v>1</v>
      </c>
      <c r="L3" s="17">
        <f>S23</f>
        <v>2</v>
      </c>
      <c r="M3" s="16">
        <f>S10</f>
        <v>2</v>
      </c>
      <c r="N3" s="17">
        <f>T10</f>
        <v>1</v>
      </c>
      <c r="O3" s="16">
        <f>S15</f>
        <v>2</v>
      </c>
      <c r="P3" s="17">
        <f>T15</f>
        <v>0</v>
      </c>
      <c r="Q3" s="18">
        <f>IF(ISBLANK(B3),"",SUM(G10,K10,O10,H14,L14,P14,G15,K15,O15,G19,K19,O19,H23,L23,P23))</f>
        <v>29</v>
      </c>
      <c r="R3" s="19">
        <f>IF(ISBLANK(B3),"",SUM(H10,L10,P10,G14,K14,O14,H15,L15,P15,H19,L19,P19,G23,K23,O23))</f>
        <v>21</v>
      </c>
      <c r="S3" s="18">
        <f>IF(ISBLANK(B3),"",SUM(E3,I3,K3,M3,O3))</f>
        <v>8</v>
      </c>
      <c r="T3" s="19">
        <f>IF(ISBLANK(B3),"",SUM(F3,J3,L3,N3,P3))</f>
        <v>5</v>
      </c>
      <c r="U3" s="18">
        <f>IF(ISBLANK(B3),"",IF(E3=2,1,0)+IF(I3=2,1,0)+IF(K3=2,1,0)+IF(M3=2,1,0)+IF(O3=2,1,0))</f>
        <v>3</v>
      </c>
      <c r="V3" s="19">
        <f>IF(ISBLANK(B3),"",IF(F3=2,1,0)+IF(J3=2,1,0)+IF(L3=2,1,0)+IF(N3=2,1,0)+IF(P3=2,1,0))</f>
        <v>2</v>
      </c>
      <c r="W3" s="101">
        <v>3</v>
      </c>
      <c r="X3" s="101"/>
      <c r="Y3" t="s">
        <v>9</v>
      </c>
    </row>
    <row r="4" spans="1:24" ht="33" customHeight="1">
      <c r="A4" s="11">
        <v>3</v>
      </c>
      <c r="B4" s="2" t="s">
        <v>10</v>
      </c>
      <c r="C4" s="12"/>
      <c r="D4" s="13" t="s">
        <v>11</v>
      </c>
      <c r="E4" s="18">
        <f>S16</f>
        <v>2</v>
      </c>
      <c r="F4" s="20">
        <f>T16</f>
        <v>1</v>
      </c>
      <c r="G4" s="21">
        <f>T19</f>
        <v>2</v>
      </c>
      <c r="H4" s="22">
        <f>S19</f>
        <v>1</v>
      </c>
      <c r="I4" s="99"/>
      <c r="J4" s="99"/>
      <c r="K4" s="14">
        <f>S11</f>
        <v>2</v>
      </c>
      <c r="L4" s="15">
        <f>T11</f>
        <v>0</v>
      </c>
      <c r="M4" s="16">
        <f>S12</f>
        <v>2</v>
      </c>
      <c r="N4" s="17">
        <f>T12</f>
        <v>0</v>
      </c>
      <c r="O4" s="16">
        <f>S22</f>
        <v>2</v>
      </c>
      <c r="P4" s="17">
        <f>T22</f>
        <v>0</v>
      </c>
      <c r="Q4" s="18">
        <f>IF(ISBLANK(B4),"",SUM(G11,K11,O11,G12,K12,O12,G16,K16,O16,H19,L19,P19,G22,K22,O22))</f>
        <v>30</v>
      </c>
      <c r="R4" s="19">
        <f>IF(ISBLANK(B4),"",SUM(H11,L11,P11,H12,L12,P12,H16,L16,P16,G19,K19,O19,H22,L22,P22))</f>
        <v>13</v>
      </c>
      <c r="S4" s="18">
        <f>IF(ISBLANK(B4),"",SUM(G4,E4,K4,M4,O4))</f>
        <v>10</v>
      </c>
      <c r="T4" s="19">
        <f>IF(ISBLANK(B4),"",SUM(H4,F4,L4,N4,P4))</f>
        <v>2</v>
      </c>
      <c r="U4" s="18">
        <f>IF(ISBLANK(B4),"",IF(G4=2,1,0)+IF(E4=2,1,0)+IF(K4=2,1,0)+IF(M4=2,1,0)+IF(O4=2,1,0))</f>
        <v>5</v>
      </c>
      <c r="V4" s="19">
        <f>IF(ISBLANK(B4),"",IF(H4=2,1,0)+IF(F4=2,1,0)+IF(L4=2,1,0)+IF(N4=2,1,0)+IF(P4=2,1,0))</f>
        <v>0</v>
      </c>
      <c r="W4" s="101">
        <v>1</v>
      </c>
      <c r="X4" s="101"/>
    </row>
    <row r="5" spans="1:24" ht="33" customHeight="1">
      <c r="A5" s="11">
        <v>4</v>
      </c>
      <c r="B5" s="2" t="s">
        <v>12</v>
      </c>
      <c r="C5" s="12"/>
      <c r="D5" s="13" t="s">
        <v>13</v>
      </c>
      <c r="E5" s="18">
        <f>T20</f>
        <v>2</v>
      </c>
      <c r="F5" s="20">
        <f>S20</f>
        <v>1</v>
      </c>
      <c r="G5" s="23">
        <f>S23</f>
        <v>2</v>
      </c>
      <c r="H5" s="20">
        <f>T23</f>
        <v>1</v>
      </c>
      <c r="I5" s="24">
        <f>T11</f>
        <v>0</v>
      </c>
      <c r="J5" s="22">
        <f>S11</f>
        <v>2</v>
      </c>
      <c r="K5" s="99"/>
      <c r="L5" s="99"/>
      <c r="M5" s="14">
        <f>T17</f>
        <v>2</v>
      </c>
      <c r="N5" s="15">
        <f>S17</f>
        <v>0</v>
      </c>
      <c r="O5" s="16">
        <f>S13</f>
        <v>2</v>
      </c>
      <c r="P5" s="17">
        <f>T13</f>
        <v>1</v>
      </c>
      <c r="Q5" s="18">
        <f>IF(ISBLANK(B5),"",SUM(H11,L11,P11,G13,K13,O13,H17,L17,P17,H20,L20,P20,G23,K23,O23))</f>
        <v>29</v>
      </c>
      <c r="R5" s="19">
        <f>IF(ISBLANK(B5),"",SUM(G11,K11,O11,H13,L13,P13,G17,K17,O17,G20,K20,O20,H23,P23))</f>
        <v>19</v>
      </c>
      <c r="S5" s="18">
        <f>IF(ISBLANK(B5),"",SUM(E5,I5,G5,M5,O5))</f>
        <v>8</v>
      </c>
      <c r="T5" s="19">
        <f>IF(ISBLANK(B5),"",SUM(F5,J5,H5,N5,P5))</f>
        <v>5</v>
      </c>
      <c r="U5" s="18">
        <f>IF(ISBLANK(B5),"",IF(E5=2,1,0)+IF(I5=2,1,0)+IF(G5=2,1,0)+IF(M5=2,1,0)+IF(O5=2,1,0))</f>
        <v>4</v>
      </c>
      <c r="V5" s="19">
        <f>IF(ISBLANK(B5),"",IF(F5=2,1,0)+IF(J5=2,1,0)+IF(H5=2,1,0)+IF(N5=2,1,0)+IF(P5=2,1,0))</f>
        <v>1</v>
      </c>
      <c r="W5" s="101">
        <v>2</v>
      </c>
      <c r="X5" s="101"/>
    </row>
    <row r="6" spans="1:25" ht="33" customHeight="1">
      <c r="A6" s="11">
        <v>5</v>
      </c>
      <c r="B6" s="2" t="s">
        <v>14</v>
      </c>
      <c r="C6" s="12"/>
      <c r="D6" s="13" t="s">
        <v>15</v>
      </c>
      <c r="E6" s="18">
        <f>T21</f>
        <v>0</v>
      </c>
      <c r="F6" s="20">
        <f>S21</f>
        <v>2</v>
      </c>
      <c r="G6" s="23">
        <f>T10</f>
        <v>1</v>
      </c>
      <c r="H6" s="20">
        <f>S10</f>
        <v>2</v>
      </c>
      <c r="I6" s="23">
        <f>T12</f>
        <v>0</v>
      </c>
      <c r="J6" s="20">
        <f>S12</f>
        <v>2</v>
      </c>
      <c r="K6" s="24">
        <f>S17</f>
        <v>0</v>
      </c>
      <c r="L6" s="22">
        <f>T17</f>
        <v>2</v>
      </c>
      <c r="M6" s="99"/>
      <c r="N6" s="99"/>
      <c r="O6" s="14">
        <f>S18</f>
        <v>2</v>
      </c>
      <c r="P6" s="15">
        <f>T18</f>
        <v>1</v>
      </c>
      <c r="Q6" s="18">
        <f>IF(ISBLANK(B6),"",SUM(H10,L10,P10,H12,L12,P12,G17,K17,O17,G18,K18,O18,H21,L21,P21))</f>
        <v>17</v>
      </c>
      <c r="R6" s="19">
        <f>IF(ISBLANK(B6),"",SUM(G10,K10,O10,G12,K12,O12,H17,L17,P17,H18,L18,P18,G21,K21,O21))</f>
        <v>29</v>
      </c>
      <c r="S6" s="18">
        <f>IF(ISBLANK(B6),"",SUM(E6,G6,K6,I6,O6))</f>
        <v>3</v>
      </c>
      <c r="T6" s="19">
        <f>IF(ISBLANK(B6),"",SUM(F6,H6,L6,J6,P6))</f>
        <v>9</v>
      </c>
      <c r="U6" s="18">
        <f>IF(ISBLANK(B6),"",IF(E6=2,1,0)+IF(G6=2,1,0)+IF(K6=2,1,0)+IF(I6=2,1,0)+IF(O6=2,1,0))</f>
        <v>1</v>
      </c>
      <c r="V6" s="19">
        <f>IF(ISBLANK(B6),"",IF(F6=2,1,0)+IF(H6=2,1,0)+IF(L6=2,1,0)+IF(J6=2,1,0)+IF(P6=2,1,0))</f>
        <v>4</v>
      </c>
      <c r="W6" s="101">
        <v>5</v>
      </c>
      <c r="X6" s="101"/>
      <c r="Y6" t="s">
        <v>16</v>
      </c>
    </row>
    <row r="7" spans="1:24" ht="33" customHeight="1">
      <c r="A7" s="25">
        <v>6</v>
      </c>
      <c r="B7" s="26" t="s">
        <v>17</v>
      </c>
      <c r="C7" s="27"/>
      <c r="D7" s="28" t="s">
        <v>15</v>
      </c>
      <c r="E7" s="29">
        <f>T9</f>
        <v>0</v>
      </c>
      <c r="F7" s="30">
        <f>S9</f>
        <v>2</v>
      </c>
      <c r="G7" s="31">
        <f>T15</f>
        <v>0</v>
      </c>
      <c r="H7" s="30">
        <f>S15</f>
        <v>2</v>
      </c>
      <c r="I7" s="31">
        <f>T22</f>
        <v>0</v>
      </c>
      <c r="J7" s="30">
        <f>S22</f>
        <v>2</v>
      </c>
      <c r="K7" s="31">
        <f>T13</f>
        <v>1</v>
      </c>
      <c r="L7" s="30">
        <f>S13</f>
        <v>2</v>
      </c>
      <c r="M7" s="32">
        <f>T18</f>
        <v>1</v>
      </c>
      <c r="N7" s="33">
        <f>S18</f>
        <v>2</v>
      </c>
      <c r="O7" s="102"/>
      <c r="P7" s="102"/>
      <c r="Q7" s="29">
        <f>IF(ISBLANK(B7),"",SUM(H9,L9,P9,H13,L13,P13,H15,L15,P15,H18,L18,P18,H22,L22,P22))</f>
        <v>11</v>
      </c>
      <c r="R7" s="34">
        <f>IF(ISBLANK(B7),"",SUM(G9,K9,O9,G13,K13,O13,G15,K15,O15,G18,K18,O18,G22,K22,O22))</f>
        <v>32</v>
      </c>
      <c r="S7" s="29">
        <f>IF(ISBLANK(B7),"",SUM(E7,G7,I7,M7,K7))</f>
        <v>2</v>
      </c>
      <c r="T7" s="34">
        <f>IF(ISBLANK(B7),"",SUM(F7,H7,J7,N7,L7))</f>
        <v>10</v>
      </c>
      <c r="U7" s="29">
        <f>IF(ISBLANK(B7),"",IF(E7=2,1,0)+IF(G7=2,1,0)+IF(I7=2,1,0)+IF(M7=2,1,0)+IF(K7=2,1,0))</f>
        <v>0</v>
      </c>
      <c r="V7" s="34">
        <f>IF(ISBLANK(B7),"",IF(F7=2,1,0)+IF(H7=2,1,0)+IF(J7=2,1,0)+IF(N7=2,1,0)+IF(L7=2,1,0))</f>
        <v>5</v>
      </c>
      <c r="W7" s="103">
        <v>6</v>
      </c>
      <c r="X7" s="103"/>
    </row>
    <row r="9" spans="1:20" ht="12.75">
      <c r="A9" s="35" t="s">
        <v>18</v>
      </c>
      <c r="B9" s="36" t="str">
        <f>IF(ISBLANK(B2),"",B2)</f>
        <v>Rothenhäuser/Lüken/Schwirtz/Hinrichs</v>
      </c>
      <c r="C9" s="37" t="s">
        <v>19</v>
      </c>
      <c r="D9" s="38" t="str">
        <f>IF(ISBLANK(B7),"",B7)</f>
        <v>Emmann/Chowanez</v>
      </c>
      <c r="E9" s="104" t="s">
        <v>20</v>
      </c>
      <c r="F9" s="104"/>
      <c r="G9" s="39">
        <v>3</v>
      </c>
      <c r="H9" s="40">
        <v>0</v>
      </c>
      <c r="I9" s="104" t="s">
        <v>21</v>
      </c>
      <c r="J9" s="104"/>
      <c r="K9" s="39">
        <v>3</v>
      </c>
      <c r="L9" s="40">
        <v>1</v>
      </c>
      <c r="M9" s="104" t="s">
        <v>22</v>
      </c>
      <c r="N9" s="104"/>
      <c r="O9" s="39"/>
      <c r="P9" s="40"/>
      <c r="Q9" s="37" t="s">
        <v>23</v>
      </c>
      <c r="R9" s="38"/>
      <c r="S9" s="41">
        <f aca="true" t="shared" si="0" ref="S9:S23">IF(ISBLANK(G9),"",IF(G9&gt;H9,1,0)+IF(K9&gt;L9,1,0)+IF(O9&gt;P9,1,0))</f>
        <v>2</v>
      </c>
      <c r="T9" s="42">
        <f aca="true" t="shared" si="1" ref="T9:T23">IF(ISBLANK(H9),"",IF(H9&gt;G9,1,0)+IF(L9&gt;K9,1,0)+IF(P9&gt;O9,1,0))</f>
        <v>0</v>
      </c>
    </row>
    <row r="10" spans="1:20" ht="12.75">
      <c r="A10" s="43" t="s">
        <v>24</v>
      </c>
      <c r="B10" s="44" t="str">
        <f>IF(ISBLANK(B3),"",B3)</f>
        <v>Golinski/Schlüter</v>
      </c>
      <c r="C10" s="45" t="s">
        <v>19</v>
      </c>
      <c r="D10" s="46" t="str">
        <f>IF(ISBLANK(B6),"",B6)</f>
        <v>Rohde/Mehlhorn</v>
      </c>
      <c r="E10" s="105" t="s">
        <v>20</v>
      </c>
      <c r="F10" s="105"/>
      <c r="G10" s="47">
        <v>1</v>
      </c>
      <c r="H10" s="48">
        <v>3</v>
      </c>
      <c r="I10" s="105" t="s">
        <v>21</v>
      </c>
      <c r="J10" s="105"/>
      <c r="K10" s="47">
        <v>3</v>
      </c>
      <c r="L10" s="48">
        <v>0</v>
      </c>
      <c r="M10" s="105" t="s">
        <v>22</v>
      </c>
      <c r="N10" s="105"/>
      <c r="O10" s="47">
        <v>3</v>
      </c>
      <c r="P10" s="48">
        <v>2</v>
      </c>
      <c r="Q10" s="49" t="s">
        <v>23</v>
      </c>
      <c r="R10" s="46"/>
      <c r="S10" s="50">
        <f t="shared" si="0"/>
        <v>2</v>
      </c>
      <c r="T10" s="51">
        <f t="shared" si="1"/>
        <v>1</v>
      </c>
    </row>
    <row r="11" spans="1:20" ht="12.75">
      <c r="A11" s="52" t="s">
        <v>25</v>
      </c>
      <c r="B11" s="53" t="str">
        <f>IF(ISBLANK(B4),"",B4)</f>
        <v>Blohm/Reusner</v>
      </c>
      <c r="C11" s="54" t="s">
        <v>19</v>
      </c>
      <c r="D11" s="55" t="str">
        <f>IF(ISBLANK(B5),"",B5)</f>
        <v>Mast/Foitzik</v>
      </c>
      <c r="E11" s="106" t="s">
        <v>20</v>
      </c>
      <c r="F11" s="106"/>
      <c r="G11" s="56">
        <v>3</v>
      </c>
      <c r="H11" s="57">
        <v>1</v>
      </c>
      <c r="I11" s="106" t="s">
        <v>21</v>
      </c>
      <c r="J11" s="106"/>
      <c r="K11" s="56">
        <v>3</v>
      </c>
      <c r="L11" s="57">
        <v>2</v>
      </c>
      <c r="M11" s="106" t="s">
        <v>22</v>
      </c>
      <c r="N11" s="106"/>
      <c r="O11" s="56"/>
      <c r="P11" s="57"/>
      <c r="Q11" s="58" t="s">
        <v>23</v>
      </c>
      <c r="R11" s="55"/>
      <c r="S11" s="59">
        <f t="shared" si="0"/>
        <v>2</v>
      </c>
      <c r="T11" s="60">
        <f t="shared" si="1"/>
        <v>0</v>
      </c>
    </row>
    <row r="12" spans="1:20" ht="12.75">
      <c r="A12" s="61" t="s">
        <v>26</v>
      </c>
      <c r="B12" s="37" t="str">
        <f>IF(ISBLANK(B4),"",B4)</f>
        <v>Blohm/Reusner</v>
      </c>
      <c r="C12" s="62" t="s">
        <v>19</v>
      </c>
      <c r="D12" s="38" t="str">
        <f>IF(ISBLANK(B6),"",B6)</f>
        <v>Rohde/Mehlhorn</v>
      </c>
      <c r="E12" s="104" t="s">
        <v>20</v>
      </c>
      <c r="F12" s="104"/>
      <c r="G12" s="39">
        <v>3</v>
      </c>
      <c r="H12" s="40">
        <v>0</v>
      </c>
      <c r="I12" s="104" t="s">
        <v>21</v>
      </c>
      <c r="J12" s="104"/>
      <c r="K12" s="39">
        <v>3</v>
      </c>
      <c r="L12" s="40">
        <v>0</v>
      </c>
      <c r="M12" s="104" t="s">
        <v>22</v>
      </c>
      <c r="N12" s="104"/>
      <c r="O12" s="39"/>
      <c r="P12" s="40"/>
      <c r="Q12" s="37" t="s">
        <v>23</v>
      </c>
      <c r="R12" s="38"/>
      <c r="S12" s="41">
        <f t="shared" si="0"/>
        <v>2</v>
      </c>
      <c r="T12" s="42">
        <f t="shared" si="1"/>
        <v>0</v>
      </c>
    </row>
    <row r="13" spans="1:20" ht="12.75">
      <c r="A13" s="63" t="s">
        <v>27</v>
      </c>
      <c r="B13" s="49" t="str">
        <f>IF(ISBLANK(B5),"",B5)</f>
        <v>Mast/Foitzik</v>
      </c>
      <c r="C13" s="45" t="s">
        <v>19</v>
      </c>
      <c r="D13" s="46" t="str">
        <f>IF(ISBLANK(B7),"",B7)</f>
        <v>Emmann/Chowanez</v>
      </c>
      <c r="E13" s="105" t="s">
        <v>20</v>
      </c>
      <c r="F13" s="105"/>
      <c r="G13" s="47">
        <v>3</v>
      </c>
      <c r="H13" s="48">
        <v>0</v>
      </c>
      <c r="I13" s="105" t="s">
        <v>21</v>
      </c>
      <c r="J13" s="105"/>
      <c r="K13" s="47">
        <v>1</v>
      </c>
      <c r="L13" s="48">
        <v>3</v>
      </c>
      <c r="M13" s="105" t="s">
        <v>22</v>
      </c>
      <c r="N13" s="105"/>
      <c r="O13" s="47">
        <v>3</v>
      </c>
      <c r="P13" s="48">
        <v>0</v>
      </c>
      <c r="Q13" s="49" t="s">
        <v>23</v>
      </c>
      <c r="R13" s="46"/>
      <c r="S13" s="50">
        <f t="shared" si="0"/>
        <v>2</v>
      </c>
      <c r="T13" s="51">
        <f t="shared" si="1"/>
        <v>1</v>
      </c>
    </row>
    <row r="14" spans="1:20" ht="12.75">
      <c r="A14" s="64" t="s">
        <v>28</v>
      </c>
      <c r="B14" s="58" t="str">
        <f>IF(ISBLANK(B2),"",B2)</f>
        <v>Rothenhäuser/Lüken/Schwirtz/Hinrichs</v>
      </c>
      <c r="C14" s="54" t="s">
        <v>19</v>
      </c>
      <c r="D14" s="55" t="str">
        <f>IF(ISBLANK(B3),"",B3)</f>
        <v>Golinski/Schlüter</v>
      </c>
      <c r="E14" s="106" t="s">
        <v>20</v>
      </c>
      <c r="F14" s="106"/>
      <c r="G14" s="56">
        <v>1</v>
      </c>
      <c r="H14" s="57">
        <v>3</v>
      </c>
      <c r="I14" s="106" t="s">
        <v>21</v>
      </c>
      <c r="J14" s="106"/>
      <c r="K14" s="56">
        <v>1</v>
      </c>
      <c r="L14" s="57">
        <v>3</v>
      </c>
      <c r="M14" s="106" t="s">
        <v>22</v>
      </c>
      <c r="N14" s="106"/>
      <c r="O14" s="56"/>
      <c r="P14" s="57"/>
      <c r="Q14" s="58" t="s">
        <v>23</v>
      </c>
      <c r="R14" s="55"/>
      <c r="S14" s="59">
        <f t="shared" si="0"/>
        <v>0</v>
      </c>
      <c r="T14" s="60">
        <f t="shared" si="1"/>
        <v>2</v>
      </c>
    </row>
    <row r="15" spans="1:20" ht="12.75">
      <c r="A15" s="61" t="s">
        <v>29</v>
      </c>
      <c r="B15" s="37" t="str">
        <f>IF(ISBLANK(B3),"",B3)</f>
        <v>Golinski/Schlüter</v>
      </c>
      <c r="C15" s="62" t="s">
        <v>19</v>
      </c>
      <c r="D15" s="38" t="str">
        <f>IF(ISBLANK(B7),"",B7)</f>
        <v>Emmann/Chowanez</v>
      </c>
      <c r="E15" s="104" t="s">
        <v>20</v>
      </c>
      <c r="F15" s="104"/>
      <c r="G15" s="39">
        <v>3</v>
      </c>
      <c r="H15" s="40">
        <v>1</v>
      </c>
      <c r="I15" s="104" t="s">
        <v>21</v>
      </c>
      <c r="J15" s="104"/>
      <c r="K15" s="39">
        <v>3</v>
      </c>
      <c r="L15" s="40">
        <v>0</v>
      </c>
      <c r="M15" s="104" t="s">
        <v>22</v>
      </c>
      <c r="N15" s="104"/>
      <c r="O15" s="39"/>
      <c r="P15" s="40"/>
      <c r="Q15" s="37" t="s">
        <v>23</v>
      </c>
      <c r="R15" s="38"/>
      <c r="S15" s="41">
        <f t="shared" si="0"/>
        <v>2</v>
      </c>
      <c r="T15" s="42">
        <f t="shared" si="1"/>
        <v>0</v>
      </c>
    </row>
    <row r="16" spans="1:20" ht="12.75">
      <c r="A16" s="63" t="s">
        <v>30</v>
      </c>
      <c r="B16" s="49" t="str">
        <f>IF(ISBLANK(B4),"",B4)</f>
        <v>Blohm/Reusner</v>
      </c>
      <c r="C16" s="45" t="s">
        <v>19</v>
      </c>
      <c r="D16" s="46" t="str">
        <f>IF(ISBLANK(B2),"",B2)</f>
        <v>Rothenhäuser/Lüken/Schwirtz/Hinrichs</v>
      </c>
      <c r="E16" s="105" t="s">
        <v>20</v>
      </c>
      <c r="F16" s="105"/>
      <c r="G16" s="47">
        <v>0</v>
      </c>
      <c r="H16" s="48">
        <v>3</v>
      </c>
      <c r="I16" s="105" t="s">
        <v>21</v>
      </c>
      <c r="J16" s="105"/>
      <c r="K16" s="47">
        <v>3</v>
      </c>
      <c r="L16" s="48">
        <v>0</v>
      </c>
      <c r="M16" s="105" t="s">
        <v>22</v>
      </c>
      <c r="N16" s="105"/>
      <c r="O16" s="47">
        <v>3</v>
      </c>
      <c r="P16" s="48">
        <v>0</v>
      </c>
      <c r="Q16" s="49" t="s">
        <v>23</v>
      </c>
      <c r="R16" s="46"/>
      <c r="S16" s="50">
        <f t="shared" si="0"/>
        <v>2</v>
      </c>
      <c r="T16" s="51">
        <f t="shared" si="1"/>
        <v>1</v>
      </c>
    </row>
    <row r="17" spans="1:20" ht="12.75">
      <c r="A17" s="64" t="s">
        <v>31</v>
      </c>
      <c r="B17" s="58" t="str">
        <f>IF(ISBLANK(B6),"",B6)</f>
        <v>Rohde/Mehlhorn</v>
      </c>
      <c r="C17" s="54" t="s">
        <v>19</v>
      </c>
      <c r="D17" s="55" t="str">
        <f>IF(ISBLANK(B5),"",B5)</f>
        <v>Mast/Foitzik</v>
      </c>
      <c r="E17" s="106" t="s">
        <v>20</v>
      </c>
      <c r="F17" s="106"/>
      <c r="G17" s="56">
        <v>1</v>
      </c>
      <c r="H17" s="57">
        <v>3</v>
      </c>
      <c r="I17" s="106" t="s">
        <v>21</v>
      </c>
      <c r="J17" s="106"/>
      <c r="K17" s="56">
        <v>0</v>
      </c>
      <c r="L17" s="57">
        <v>3</v>
      </c>
      <c r="M17" s="106" t="s">
        <v>22</v>
      </c>
      <c r="N17" s="106"/>
      <c r="O17" s="56"/>
      <c r="P17" s="57"/>
      <c r="Q17" s="58" t="s">
        <v>23</v>
      </c>
      <c r="R17" s="55"/>
      <c r="S17" s="59">
        <f t="shared" si="0"/>
        <v>0</v>
      </c>
      <c r="T17" s="60">
        <f t="shared" si="1"/>
        <v>2</v>
      </c>
    </row>
    <row r="18" spans="1:20" ht="12.75">
      <c r="A18" s="61" t="s">
        <v>32</v>
      </c>
      <c r="B18" s="37" t="str">
        <f>IF(ISBLANK(B6),"",B6)</f>
        <v>Rohde/Mehlhorn</v>
      </c>
      <c r="C18" s="62" t="s">
        <v>19</v>
      </c>
      <c r="D18" s="38" t="str">
        <f>IF(ISBLANK(B7),"",B7)</f>
        <v>Emmann/Chowanez</v>
      </c>
      <c r="E18" s="104" t="s">
        <v>20</v>
      </c>
      <c r="F18" s="104"/>
      <c r="G18" s="39">
        <v>1</v>
      </c>
      <c r="H18" s="40">
        <v>3</v>
      </c>
      <c r="I18" s="104" t="s">
        <v>21</v>
      </c>
      <c r="J18" s="104"/>
      <c r="K18" s="39">
        <v>3</v>
      </c>
      <c r="L18" s="40">
        <v>0</v>
      </c>
      <c r="M18" s="104" t="s">
        <v>22</v>
      </c>
      <c r="N18" s="104"/>
      <c r="O18" s="39">
        <v>3</v>
      </c>
      <c r="P18" s="40">
        <v>1</v>
      </c>
      <c r="Q18" s="37" t="s">
        <v>23</v>
      </c>
      <c r="R18" s="38"/>
      <c r="S18" s="41">
        <f t="shared" si="0"/>
        <v>2</v>
      </c>
      <c r="T18" s="42">
        <f t="shared" si="1"/>
        <v>1</v>
      </c>
    </row>
    <row r="19" spans="1:20" ht="12.75">
      <c r="A19" s="63" t="s">
        <v>33</v>
      </c>
      <c r="B19" s="49" t="str">
        <f>IF(ISBLANK(B3),"",B3)</f>
        <v>Golinski/Schlüter</v>
      </c>
      <c r="C19" s="45" t="s">
        <v>19</v>
      </c>
      <c r="D19" s="46" t="str">
        <f>IF(ISBLANK(B4),"",B4)</f>
        <v>Blohm/Reusner</v>
      </c>
      <c r="E19" s="105" t="s">
        <v>20</v>
      </c>
      <c r="F19" s="105"/>
      <c r="G19" s="47">
        <v>3</v>
      </c>
      <c r="H19" s="48">
        <v>0</v>
      </c>
      <c r="I19" s="105" t="s">
        <v>21</v>
      </c>
      <c r="J19" s="105"/>
      <c r="K19" s="47">
        <v>1</v>
      </c>
      <c r="L19" s="48">
        <v>3</v>
      </c>
      <c r="M19" s="105" t="s">
        <v>22</v>
      </c>
      <c r="N19" s="105"/>
      <c r="O19" s="47">
        <v>1</v>
      </c>
      <c r="P19" s="48">
        <v>3</v>
      </c>
      <c r="Q19" s="49" t="s">
        <v>23</v>
      </c>
      <c r="R19" s="46"/>
      <c r="S19" s="50">
        <f t="shared" si="0"/>
        <v>1</v>
      </c>
      <c r="T19" s="51">
        <f t="shared" si="1"/>
        <v>2</v>
      </c>
    </row>
    <row r="20" spans="1:20" ht="12.75">
      <c r="A20" s="64" t="s">
        <v>34</v>
      </c>
      <c r="B20" s="58" t="str">
        <f>IF(ISBLANK(B2),"",B2)</f>
        <v>Rothenhäuser/Lüken/Schwirtz/Hinrichs</v>
      </c>
      <c r="C20" s="54" t="s">
        <v>19</v>
      </c>
      <c r="D20" s="55" t="str">
        <f>IF(ISBLANK(B5),"",B5)</f>
        <v>Mast/Foitzik</v>
      </c>
      <c r="E20" s="106" t="s">
        <v>20</v>
      </c>
      <c r="F20" s="106"/>
      <c r="G20" s="56">
        <v>3</v>
      </c>
      <c r="H20" s="57">
        <v>0</v>
      </c>
      <c r="I20" s="106" t="s">
        <v>21</v>
      </c>
      <c r="J20" s="106"/>
      <c r="K20" s="56">
        <v>1</v>
      </c>
      <c r="L20" s="57">
        <v>3</v>
      </c>
      <c r="M20" s="106" t="s">
        <v>22</v>
      </c>
      <c r="N20" s="106"/>
      <c r="O20" s="56">
        <v>1</v>
      </c>
      <c r="P20" s="57">
        <v>3</v>
      </c>
      <c r="Q20" s="58" t="s">
        <v>23</v>
      </c>
      <c r="R20" s="55"/>
      <c r="S20" s="59">
        <f t="shared" si="0"/>
        <v>1</v>
      </c>
      <c r="T20" s="60">
        <f t="shared" si="1"/>
        <v>2</v>
      </c>
    </row>
    <row r="21" spans="1:20" ht="12.75">
      <c r="A21" s="61" t="s">
        <v>35</v>
      </c>
      <c r="B21" s="37" t="str">
        <f>IF(ISBLANK(B2),"",B2)</f>
        <v>Rothenhäuser/Lüken/Schwirtz/Hinrichs</v>
      </c>
      <c r="C21" s="62" t="s">
        <v>19</v>
      </c>
      <c r="D21" s="38" t="str">
        <f>IF(ISBLANK(B6),"",B6)</f>
        <v>Rohde/Mehlhorn</v>
      </c>
      <c r="E21" s="104" t="s">
        <v>20</v>
      </c>
      <c r="F21" s="104"/>
      <c r="G21" s="39">
        <v>3</v>
      </c>
      <c r="H21" s="40">
        <v>2</v>
      </c>
      <c r="I21" s="104" t="s">
        <v>21</v>
      </c>
      <c r="J21" s="104"/>
      <c r="K21" s="39">
        <v>3</v>
      </c>
      <c r="L21" s="40">
        <v>2</v>
      </c>
      <c r="M21" s="104" t="s">
        <v>22</v>
      </c>
      <c r="N21" s="104"/>
      <c r="O21" s="39"/>
      <c r="P21" s="40"/>
      <c r="Q21" s="37" t="s">
        <v>23</v>
      </c>
      <c r="R21" s="38"/>
      <c r="S21" s="41">
        <f t="shared" si="0"/>
        <v>2</v>
      </c>
      <c r="T21" s="42">
        <f t="shared" si="1"/>
        <v>0</v>
      </c>
    </row>
    <row r="22" spans="1:20" ht="12.75">
      <c r="A22" s="63" t="s">
        <v>36</v>
      </c>
      <c r="B22" s="49" t="str">
        <f>IF(ISBLANK(B4),"",B4)</f>
        <v>Blohm/Reusner</v>
      </c>
      <c r="C22" s="45" t="s">
        <v>19</v>
      </c>
      <c r="D22" s="46" t="str">
        <f>IF(ISBLANK(B7),"",B7)</f>
        <v>Emmann/Chowanez</v>
      </c>
      <c r="E22" s="105" t="s">
        <v>20</v>
      </c>
      <c r="F22" s="105"/>
      <c r="G22" s="47">
        <v>3</v>
      </c>
      <c r="H22" s="48">
        <v>1</v>
      </c>
      <c r="I22" s="105" t="s">
        <v>21</v>
      </c>
      <c r="J22" s="105"/>
      <c r="K22" s="47">
        <v>3</v>
      </c>
      <c r="L22" s="48">
        <v>1</v>
      </c>
      <c r="M22" s="105" t="s">
        <v>22</v>
      </c>
      <c r="N22" s="105"/>
      <c r="O22" s="47"/>
      <c r="P22" s="48"/>
      <c r="Q22" s="49" t="s">
        <v>23</v>
      </c>
      <c r="R22" s="46"/>
      <c r="S22" s="50">
        <f t="shared" si="0"/>
        <v>2</v>
      </c>
      <c r="T22" s="51">
        <f t="shared" si="1"/>
        <v>0</v>
      </c>
    </row>
    <row r="23" spans="1:20" ht="12.75">
      <c r="A23" s="64" t="s">
        <v>37</v>
      </c>
      <c r="B23" s="58" t="str">
        <f>IF(ISBLANK(B5),"",B5)</f>
        <v>Mast/Foitzik</v>
      </c>
      <c r="C23" s="54" t="s">
        <v>19</v>
      </c>
      <c r="D23" s="55" t="str">
        <f>IF(ISBLANK(B3),"",B3)</f>
        <v>Golinski/Schlüter</v>
      </c>
      <c r="E23" s="106" t="s">
        <v>20</v>
      </c>
      <c r="F23" s="106"/>
      <c r="G23" s="56">
        <v>1</v>
      </c>
      <c r="H23" s="57">
        <v>3</v>
      </c>
      <c r="I23" s="106" t="s">
        <v>21</v>
      </c>
      <c r="J23" s="106"/>
      <c r="K23" s="56">
        <v>3</v>
      </c>
      <c r="L23" s="57">
        <v>1</v>
      </c>
      <c r="M23" s="106" t="s">
        <v>22</v>
      </c>
      <c r="N23" s="106"/>
      <c r="O23" s="56">
        <v>3</v>
      </c>
      <c r="P23" s="57">
        <v>1</v>
      </c>
      <c r="Q23" s="58" t="s">
        <v>23</v>
      </c>
      <c r="R23" s="55"/>
      <c r="S23" s="59">
        <f t="shared" si="0"/>
        <v>2</v>
      </c>
      <c r="T23" s="60">
        <f t="shared" si="1"/>
        <v>1</v>
      </c>
    </row>
    <row r="24" ht="12.75">
      <c r="A24" s="65"/>
    </row>
    <row r="25" ht="12.75">
      <c r="A25" s="65"/>
    </row>
    <row r="26" ht="12.75">
      <c r="A26" s="65"/>
    </row>
    <row r="27" ht="12.75">
      <c r="A27" s="65"/>
    </row>
    <row r="28" ht="12.75">
      <c r="A28" s="65"/>
    </row>
    <row r="31" ht="12.75">
      <c r="A31" s="65"/>
    </row>
    <row r="32" ht="12.75">
      <c r="A32" s="65"/>
    </row>
    <row r="33" ht="12.75">
      <c r="A33" s="65"/>
    </row>
    <row r="34" ht="12.75">
      <c r="A34" s="65"/>
    </row>
    <row r="35" ht="12.75">
      <c r="A35" s="65"/>
    </row>
    <row r="36" ht="12.75">
      <c r="A36" s="65"/>
    </row>
    <row r="39" ht="12.75">
      <c r="A39" s="65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2.75">
      <c r="A44" s="65"/>
    </row>
    <row r="45" ht="12.75">
      <c r="A45" s="65"/>
    </row>
    <row r="46" ht="12.75">
      <c r="A46" s="65"/>
    </row>
    <row r="47" ht="12.75">
      <c r="A47" s="65"/>
    </row>
  </sheetData>
  <mergeCells count="68">
    <mergeCell ref="E22:F22"/>
    <mergeCell ref="I22:J22"/>
    <mergeCell ref="M22:N22"/>
    <mergeCell ref="E23:F23"/>
    <mergeCell ref="I23:J23"/>
    <mergeCell ref="M23:N23"/>
    <mergeCell ref="E20:F20"/>
    <mergeCell ref="I20:J20"/>
    <mergeCell ref="M20:N20"/>
    <mergeCell ref="E21:F21"/>
    <mergeCell ref="I21:J21"/>
    <mergeCell ref="M21:N21"/>
    <mergeCell ref="E18:F18"/>
    <mergeCell ref="I18:J18"/>
    <mergeCell ref="M18:N18"/>
    <mergeCell ref="E19:F19"/>
    <mergeCell ref="I19:J19"/>
    <mergeCell ref="M19:N19"/>
    <mergeCell ref="E16:F16"/>
    <mergeCell ref="I16:J16"/>
    <mergeCell ref="M16:N16"/>
    <mergeCell ref="E17:F17"/>
    <mergeCell ref="I17:J17"/>
    <mergeCell ref="M17:N17"/>
    <mergeCell ref="E14:F14"/>
    <mergeCell ref="I14:J14"/>
    <mergeCell ref="M14:N14"/>
    <mergeCell ref="E15:F15"/>
    <mergeCell ref="I15:J15"/>
    <mergeCell ref="M15:N15"/>
    <mergeCell ref="E12:F12"/>
    <mergeCell ref="I12:J12"/>
    <mergeCell ref="M12:N12"/>
    <mergeCell ref="E13:F13"/>
    <mergeCell ref="I13:J13"/>
    <mergeCell ref="M13:N13"/>
    <mergeCell ref="E10:F10"/>
    <mergeCell ref="I10:J10"/>
    <mergeCell ref="M10:N10"/>
    <mergeCell ref="E11:F11"/>
    <mergeCell ref="I11:J11"/>
    <mergeCell ref="M11:N11"/>
    <mergeCell ref="O7:P7"/>
    <mergeCell ref="W7:X7"/>
    <mergeCell ref="E9:F9"/>
    <mergeCell ref="I9:J9"/>
    <mergeCell ref="M9:N9"/>
    <mergeCell ref="K5:L5"/>
    <mergeCell ref="W5:X5"/>
    <mergeCell ref="M6:N6"/>
    <mergeCell ref="W6:X6"/>
    <mergeCell ref="G3:H3"/>
    <mergeCell ref="W3:X3"/>
    <mergeCell ref="I4:J4"/>
    <mergeCell ref="W4:X4"/>
    <mergeCell ref="S1:T1"/>
    <mergeCell ref="U1:V1"/>
    <mergeCell ref="W1:X1"/>
    <mergeCell ref="E2:F2"/>
    <mergeCell ref="W2:X2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">
      <selection activeCell="Y7" sqref="Y7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6" width="3.7109375" style="0" customWidth="1"/>
    <col min="17" max="17" width="5.421875" style="0" customWidth="1"/>
    <col min="18" max="18" width="4.574218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4" ht="32.25" customHeight="1">
      <c r="A1" s="95" t="s">
        <v>110</v>
      </c>
      <c r="B1" s="95"/>
      <c r="C1" s="95"/>
      <c r="D1" s="95"/>
      <c r="E1" s="96">
        <v>1</v>
      </c>
      <c r="F1" s="96"/>
      <c r="G1" s="97">
        <v>2</v>
      </c>
      <c r="H1" s="97"/>
      <c r="I1" s="97">
        <v>3</v>
      </c>
      <c r="J1" s="97"/>
      <c r="K1" s="97">
        <v>4</v>
      </c>
      <c r="L1" s="97"/>
      <c r="M1" s="97">
        <v>5</v>
      </c>
      <c r="N1" s="97"/>
      <c r="O1" s="97">
        <v>6</v>
      </c>
      <c r="P1" s="97"/>
      <c r="Q1" s="98" t="s">
        <v>1</v>
      </c>
      <c r="R1" s="98"/>
      <c r="S1" s="98" t="s">
        <v>2</v>
      </c>
      <c r="T1" s="98"/>
      <c r="U1" s="98" t="s">
        <v>3</v>
      </c>
      <c r="V1" s="98"/>
      <c r="W1" s="98" t="s">
        <v>4</v>
      </c>
      <c r="X1" s="98"/>
    </row>
    <row r="2" spans="1:24" ht="33" customHeight="1">
      <c r="A2" s="1">
        <v>1</v>
      </c>
      <c r="B2" s="2" t="s">
        <v>111</v>
      </c>
      <c r="C2" s="3"/>
      <c r="D2" s="4" t="s">
        <v>112</v>
      </c>
      <c r="E2" s="99"/>
      <c r="F2" s="99"/>
      <c r="G2" s="5">
        <f>S14</f>
        <v>0</v>
      </c>
      <c r="H2" s="6">
        <f>T14</f>
        <v>2</v>
      </c>
      <c r="I2" s="7">
        <f>T16</f>
        <v>0</v>
      </c>
      <c r="J2" s="8">
        <f>S16</f>
        <v>2</v>
      </c>
      <c r="K2" s="7">
        <f>S20</f>
        <v>1</v>
      </c>
      <c r="L2" s="8">
        <f>T20</f>
        <v>2</v>
      </c>
      <c r="M2" s="7">
        <f>S21</f>
        <v>2</v>
      </c>
      <c r="N2" s="8">
        <f>T21</f>
        <v>0</v>
      </c>
      <c r="O2" s="7">
        <f>S9</f>
      </c>
      <c r="P2" s="8">
        <f>T9</f>
      </c>
      <c r="Q2" s="9">
        <f>IF(ISBLANK(B2),"",SUM(G9,K9,O9,G14,K14,O14,H16,L16,P16,G20,K20,O20,G21,K21,O21))</f>
        <v>14</v>
      </c>
      <c r="R2" s="10">
        <f>IF(ISBLANK(B2),"",SUM(H9,L9,P9,H14,L14,P14,G16,K16,O16,H20,L20,P20,H21,L21,P21))</f>
        <v>20</v>
      </c>
      <c r="S2" s="9">
        <f>IF(ISBLANK(B2),"",SUM(G2,I2,K2,M2,O2))</f>
        <v>3</v>
      </c>
      <c r="T2" s="10">
        <f>IF(ISBLANK(B2),"",SUM(H2,J2,L2,N2,P2))</f>
        <v>6</v>
      </c>
      <c r="U2" s="9">
        <f>IF(ISBLANK(B2),"",IF(G2=2,1,0)+IF(I2=2,1,0)+IF(K2=2,1,0)+IF(M2=2,1,0)+IF(O2=2,1,0))</f>
        <v>1</v>
      </c>
      <c r="V2" s="10">
        <f>IF(ISBLANK(B2),"",IF(H2=2,1,0)+IF(J2=2,1,0)+IF(L2=2,1,0)+IF(N2=2,1,0)+IF(P2=2,1,0))</f>
        <v>3</v>
      </c>
      <c r="W2" s="100">
        <v>4</v>
      </c>
      <c r="X2" s="100"/>
    </row>
    <row r="3" spans="1:25" ht="33" customHeight="1">
      <c r="A3" s="11">
        <v>2</v>
      </c>
      <c r="B3" s="2" t="s">
        <v>113</v>
      </c>
      <c r="C3" s="12"/>
      <c r="D3" s="13" t="s">
        <v>114</v>
      </c>
      <c r="E3" s="9">
        <f>T14</f>
        <v>2</v>
      </c>
      <c r="F3" s="10">
        <f>S14</f>
        <v>0</v>
      </c>
      <c r="G3" s="99"/>
      <c r="H3" s="99"/>
      <c r="I3" s="14">
        <f>S19</f>
        <v>0</v>
      </c>
      <c r="J3" s="15">
        <f>T19</f>
        <v>2</v>
      </c>
      <c r="K3" s="16">
        <f>T23</f>
        <v>0</v>
      </c>
      <c r="L3" s="17">
        <f>S23</f>
        <v>2</v>
      </c>
      <c r="M3" s="16">
        <f>S10</f>
        <v>2</v>
      </c>
      <c r="N3" s="17">
        <f>T10</f>
        <v>1</v>
      </c>
      <c r="O3" s="16">
        <f>S15</f>
      </c>
      <c r="P3" s="17">
        <f>T15</f>
      </c>
      <c r="Q3" s="18">
        <f>IF(ISBLANK(B3),"",SUM(G10,K10,O10,H14,L14,P14,G15,K15,O15,G19,K19,O19,H23,L23,P23))</f>
        <v>13</v>
      </c>
      <c r="R3" s="19">
        <f>IF(ISBLANK(B3),"",SUM(H10,L10,P10,G14,K14,O14,H15,L15,P15,H19,L19,P19,G23,K23,O23))</f>
        <v>19</v>
      </c>
      <c r="S3" s="18">
        <f>IF(ISBLANK(B3),"",SUM(E3,I3,K3,M3,O3))</f>
        <v>4</v>
      </c>
      <c r="T3" s="19">
        <f>IF(ISBLANK(B3),"",SUM(F3,J3,L3,N3,P3))</f>
        <v>5</v>
      </c>
      <c r="U3" s="18">
        <f>IF(ISBLANK(B3),"",IF(E3=2,1,0)+IF(I3=2,1,0)+IF(K3=2,1,0)+IF(M3=2,1,0)+IF(O3=2,1,0))</f>
        <v>2</v>
      </c>
      <c r="V3" s="19">
        <f>IF(ISBLANK(B3),"",IF(F3=2,1,0)+IF(J3=2,1,0)+IF(L3=2,1,0)+IF(N3=2,1,0)+IF(P3=2,1,0))</f>
        <v>2</v>
      </c>
      <c r="W3" s="101">
        <v>3</v>
      </c>
      <c r="X3" s="101"/>
      <c r="Y3" t="s">
        <v>58</v>
      </c>
    </row>
    <row r="4" spans="1:24" ht="33" customHeight="1">
      <c r="A4" s="11">
        <v>3</v>
      </c>
      <c r="B4" s="2" t="s">
        <v>115</v>
      </c>
      <c r="C4" s="12"/>
      <c r="D4" s="13" t="s">
        <v>116</v>
      </c>
      <c r="E4" s="18">
        <f>S16</f>
        <v>2</v>
      </c>
      <c r="F4" s="20">
        <f>T16</f>
        <v>0</v>
      </c>
      <c r="G4" s="21">
        <f>T19</f>
        <v>2</v>
      </c>
      <c r="H4" s="22">
        <f>S19</f>
        <v>0</v>
      </c>
      <c r="I4" s="99"/>
      <c r="J4" s="99"/>
      <c r="K4" s="14">
        <f>S11</f>
        <v>2</v>
      </c>
      <c r="L4" s="15">
        <f>T11</f>
        <v>0</v>
      </c>
      <c r="M4" s="16">
        <f>S12</f>
        <v>2</v>
      </c>
      <c r="N4" s="17">
        <f>T12</f>
        <v>0</v>
      </c>
      <c r="O4" s="16">
        <f>S22</f>
      </c>
      <c r="P4" s="17">
        <f>T22</f>
      </c>
      <c r="Q4" s="18">
        <f>IF(ISBLANK(B4),"",SUM(G11,K11,O11,G12,K12,O12,G16,K16,O16,H19,L19,P19,G22,K22,O22))</f>
        <v>24</v>
      </c>
      <c r="R4" s="19">
        <f>IF(ISBLANK(B4),"",SUM(H11,L11,P11,H12,L12,P12,H16,L16,P16,G19,K19,O19,H22,L22,P22))</f>
        <v>4</v>
      </c>
      <c r="S4" s="18">
        <f>IF(ISBLANK(B4),"",SUM(G4,E4,K4,M4,O4))</f>
        <v>8</v>
      </c>
      <c r="T4" s="19">
        <f>IF(ISBLANK(B4),"",SUM(H4,F4,L4,N4,P4))</f>
        <v>0</v>
      </c>
      <c r="U4" s="18">
        <f>IF(ISBLANK(B4),"",IF(G4=2,1,0)+IF(E4=2,1,0)+IF(K4=2,1,0)+IF(M4=2,1,0)+IF(O4=2,1,0))</f>
        <v>4</v>
      </c>
      <c r="V4" s="19">
        <f>IF(ISBLANK(B4),"",IF(H4=2,1,0)+IF(F4=2,1,0)+IF(L4=2,1,0)+IF(N4=2,1,0)+IF(P4=2,1,0))</f>
        <v>0</v>
      </c>
      <c r="W4" s="101">
        <v>1</v>
      </c>
      <c r="X4" s="101"/>
    </row>
    <row r="5" spans="1:24" ht="33" customHeight="1">
      <c r="A5" s="11">
        <v>4</v>
      </c>
      <c r="B5" s="2" t="s">
        <v>117</v>
      </c>
      <c r="C5" s="12"/>
      <c r="D5" s="13" t="s">
        <v>108</v>
      </c>
      <c r="E5" s="18">
        <f>T20</f>
        <v>2</v>
      </c>
      <c r="F5" s="20">
        <f>S20</f>
        <v>1</v>
      </c>
      <c r="G5" s="23">
        <f>S23</f>
        <v>2</v>
      </c>
      <c r="H5" s="20">
        <f>T23</f>
        <v>0</v>
      </c>
      <c r="I5" s="24">
        <f>T11</f>
        <v>0</v>
      </c>
      <c r="J5" s="22">
        <f>S11</f>
        <v>2</v>
      </c>
      <c r="K5" s="99"/>
      <c r="L5" s="99"/>
      <c r="M5" s="14">
        <f>T17</f>
        <v>2</v>
      </c>
      <c r="N5" s="15">
        <f>S17</f>
        <v>1</v>
      </c>
      <c r="O5" s="16">
        <f>S13</f>
      </c>
      <c r="P5" s="17">
        <f>T13</f>
      </c>
      <c r="Q5" s="18">
        <f>IF(ISBLANK(B5),"",SUM(H11,L11,P11,G13,K13,O13,H17,L17,P17,H20,L20,P20,G23,K23,O23))</f>
        <v>19</v>
      </c>
      <c r="R5" s="19">
        <f>IF(ISBLANK(B5),"",SUM(G11,K11,O11,H13,L13,P13,G17,K17,O17,G20,K20,O20,H23,P23))</f>
        <v>14</v>
      </c>
      <c r="S5" s="18">
        <f>IF(ISBLANK(B5),"",SUM(E5,I5,G5,M5,O5))</f>
        <v>6</v>
      </c>
      <c r="T5" s="19">
        <f>IF(ISBLANK(B5),"",SUM(F5,J5,H5,N5,P5))</f>
        <v>4</v>
      </c>
      <c r="U5" s="18">
        <f>IF(ISBLANK(B5),"",IF(E5=2,1,0)+IF(I5=2,1,0)+IF(G5=2,1,0)+IF(M5=2,1,0)+IF(O5=2,1,0))</f>
        <v>3</v>
      </c>
      <c r="V5" s="19">
        <f>IF(ISBLANK(B5),"",IF(F5=2,1,0)+IF(J5=2,1,0)+IF(H5=2,1,0)+IF(N5=2,1,0)+IF(P5=2,1,0))</f>
        <v>1</v>
      </c>
      <c r="W5" s="101">
        <v>2</v>
      </c>
      <c r="X5" s="101"/>
    </row>
    <row r="6" spans="1:24" ht="33" customHeight="1">
      <c r="A6" s="11">
        <v>5</v>
      </c>
      <c r="B6" s="2" t="s">
        <v>118</v>
      </c>
      <c r="C6" s="12"/>
      <c r="D6" s="13" t="s">
        <v>15</v>
      </c>
      <c r="E6" s="18">
        <f>T21</f>
        <v>0</v>
      </c>
      <c r="F6" s="20">
        <f>S21</f>
        <v>2</v>
      </c>
      <c r="G6" s="23">
        <f>T10</f>
        <v>1</v>
      </c>
      <c r="H6" s="20">
        <f>S10</f>
        <v>2</v>
      </c>
      <c r="I6" s="23">
        <f>T12</f>
        <v>0</v>
      </c>
      <c r="J6" s="20">
        <f>S12</f>
        <v>2</v>
      </c>
      <c r="K6" s="24">
        <f>S17</f>
        <v>1</v>
      </c>
      <c r="L6" s="22">
        <f>T17</f>
        <v>2</v>
      </c>
      <c r="M6" s="99"/>
      <c r="N6" s="99"/>
      <c r="O6" s="14">
        <f>S18</f>
      </c>
      <c r="P6" s="15">
        <f>T18</f>
      </c>
      <c r="Q6" s="18">
        <f>IF(ISBLANK(B6),"",SUM(H10,L10,P10,H12,L12,P12,G17,K17,O17,G18,K18,O18,H21,L21,P21))</f>
        <v>12</v>
      </c>
      <c r="R6" s="19">
        <f>IF(ISBLANK(B6),"",SUM(G10,K10,O10,G12,K12,O12,H17,L17,P17,H18,L18,P18,G21,K21,O21))</f>
        <v>25</v>
      </c>
      <c r="S6" s="18">
        <f>IF(ISBLANK(B6),"",SUM(E6,G6,K6,I6,O6))</f>
        <v>2</v>
      </c>
      <c r="T6" s="19">
        <f>IF(ISBLANK(B6),"",SUM(F6,H6,L6,J6,P6))</f>
        <v>8</v>
      </c>
      <c r="U6" s="18">
        <f>IF(ISBLANK(B6),"",IF(E6=2,1,0)+IF(G6=2,1,0)+IF(K6=2,1,0)+IF(I6=2,1,0)+IF(O6=2,1,0))</f>
        <v>0</v>
      </c>
      <c r="V6" s="19">
        <f>IF(ISBLANK(B6),"",IF(F6=2,1,0)+IF(H6=2,1,0)+IF(L6=2,1,0)+IF(J6=2,1,0)+IF(P6=2,1,0))</f>
        <v>4</v>
      </c>
      <c r="W6" s="101">
        <v>5</v>
      </c>
      <c r="X6" s="101"/>
    </row>
    <row r="7" spans="1:24" ht="33" customHeight="1">
      <c r="A7" s="25">
        <v>6</v>
      </c>
      <c r="B7" s="92"/>
      <c r="C7" s="66"/>
      <c r="D7" s="93"/>
      <c r="E7" s="29">
        <f>T9</f>
      </c>
      <c r="F7" s="30">
        <f>S9</f>
      </c>
      <c r="G7" s="31">
        <f>T15</f>
      </c>
      <c r="H7" s="30">
        <f>S15</f>
      </c>
      <c r="I7" s="31">
        <f>T22</f>
      </c>
      <c r="J7" s="30">
        <f>S22</f>
      </c>
      <c r="K7" s="31">
        <f>T13</f>
      </c>
      <c r="L7" s="30">
        <f>S13</f>
      </c>
      <c r="M7" s="32">
        <f>T18</f>
      </c>
      <c r="N7" s="33">
        <f>S18</f>
      </c>
      <c r="O7" s="102"/>
      <c r="P7" s="102"/>
      <c r="Q7" s="29">
        <f>IF(ISBLANK(B7),"",SUM(H9,L9,P9,H13,L13,P13,H15,L15,P15,H18,L18,P18,H22,L22,P22))</f>
      </c>
      <c r="R7" s="34">
        <f>IF(ISBLANK(B7),"",SUM(G9,K9,O9,G13,K13,O13,G15,K15,O15,G18,K18,O18,G22,K22,O22))</f>
      </c>
      <c r="S7" s="29">
        <f>IF(ISBLANK(B7),"",SUM(E7,G7,I7,M7,K7))</f>
      </c>
      <c r="T7" s="34">
        <f>IF(ISBLANK(B7),"",SUM(F7,H7,J7,N7,L7))</f>
      </c>
      <c r="U7" s="29">
        <f>IF(ISBLANK(B7),"",IF(E7=2,1,0)+IF(G7=2,1,0)+IF(I7=2,1,0)+IF(M7=2,1,0)+IF(K7=2,1,0))</f>
      </c>
      <c r="V7" s="34">
        <f>IF(ISBLANK(B7),"",IF(F7=2,1,0)+IF(H7=2,1,0)+IF(J7=2,1,0)+IF(N7=2,1,0)+IF(L7=2,1,0))</f>
      </c>
      <c r="W7" s="103"/>
      <c r="X7" s="103"/>
    </row>
    <row r="9" spans="1:20" ht="12.75">
      <c r="A9" s="35" t="s">
        <v>18</v>
      </c>
      <c r="B9" s="36" t="str">
        <f>IF(ISBLANK(B2),"",B2)</f>
        <v>Schröder/Dörgeloh</v>
      </c>
      <c r="C9" s="37" t="s">
        <v>19</v>
      </c>
      <c r="D9" s="38">
        <f>IF(ISBLANK(B7),"",B7)</f>
      </c>
      <c r="E9" s="104" t="s">
        <v>20</v>
      </c>
      <c r="F9" s="104"/>
      <c r="G9" s="39"/>
      <c r="H9" s="40"/>
      <c r="I9" s="104" t="s">
        <v>21</v>
      </c>
      <c r="J9" s="104"/>
      <c r="K9" s="39"/>
      <c r="L9" s="40"/>
      <c r="M9" s="104" t="s">
        <v>22</v>
      </c>
      <c r="N9" s="104"/>
      <c r="O9" s="39"/>
      <c r="P9" s="40"/>
      <c r="Q9" s="37" t="s">
        <v>23</v>
      </c>
      <c r="R9" s="38"/>
      <c r="S9" s="41">
        <f aca="true" t="shared" si="0" ref="S9:S23">IF(ISBLANK(G9),"",IF(G9&gt;H9,1,0)+IF(K9&gt;L9,1,0)+IF(O9&gt;P9,1,0))</f>
      </c>
      <c r="T9" s="42">
        <f aca="true" t="shared" si="1" ref="T9:T23">IF(ISBLANK(H9),"",IF(H9&gt;G9,1,0)+IF(L9&gt;K9,1,0)+IF(P9&gt;O9,1,0))</f>
      </c>
    </row>
    <row r="10" spans="1:20" ht="12.75">
      <c r="A10" s="43" t="s">
        <v>24</v>
      </c>
      <c r="B10" s="44" t="str">
        <f>IF(ISBLANK(B3),"",B3)</f>
        <v>Kemnitzer / Dreier</v>
      </c>
      <c r="C10" s="45" t="s">
        <v>19</v>
      </c>
      <c r="D10" s="46" t="str">
        <f>IF(ISBLANK(B6),"",B6)</f>
        <v>Kirsch/Wyßuwa</v>
      </c>
      <c r="E10" s="105" t="s">
        <v>20</v>
      </c>
      <c r="F10" s="105"/>
      <c r="G10" s="47">
        <v>3</v>
      </c>
      <c r="H10" s="48">
        <v>0</v>
      </c>
      <c r="I10" s="105" t="s">
        <v>21</v>
      </c>
      <c r="J10" s="105"/>
      <c r="K10" s="47">
        <v>1</v>
      </c>
      <c r="L10" s="48">
        <v>3</v>
      </c>
      <c r="M10" s="105" t="s">
        <v>22</v>
      </c>
      <c r="N10" s="105"/>
      <c r="O10" s="47">
        <v>3</v>
      </c>
      <c r="P10" s="48">
        <v>2</v>
      </c>
      <c r="Q10" s="49" t="s">
        <v>23</v>
      </c>
      <c r="R10" s="46"/>
      <c r="S10" s="50">
        <f t="shared" si="0"/>
        <v>2</v>
      </c>
      <c r="T10" s="51">
        <f t="shared" si="1"/>
        <v>1</v>
      </c>
    </row>
    <row r="11" spans="1:20" ht="12.75">
      <c r="A11" s="52" t="s">
        <v>25</v>
      </c>
      <c r="B11" s="53" t="str">
        <f>IF(ISBLANK(B4),"",B4)</f>
        <v>Janssen/Kunkel</v>
      </c>
      <c r="C11" s="54" t="s">
        <v>19</v>
      </c>
      <c r="D11" s="55" t="str">
        <f>IF(ISBLANK(B5),"",B5)</f>
        <v>Schlär/Immer</v>
      </c>
      <c r="E11" s="106" t="s">
        <v>20</v>
      </c>
      <c r="F11" s="106"/>
      <c r="G11" s="56">
        <v>3</v>
      </c>
      <c r="H11" s="57">
        <v>0</v>
      </c>
      <c r="I11" s="106" t="s">
        <v>21</v>
      </c>
      <c r="J11" s="106"/>
      <c r="K11" s="56">
        <v>3</v>
      </c>
      <c r="L11" s="57">
        <v>1</v>
      </c>
      <c r="M11" s="106" t="s">
        <v>22</v>
      </c>
      <c r="N11" s="106"/>
      <c r="O11" s="56"/>
      <c r="P11" s="57"/>
      <c r="Q11" s="58" t="s">
        <v>23</v>
      </c>
      <c r="R11" s="55"/>
      <c r="S11" s="59">
        <f t="shared" si="0"/>
        <v>2</v>
      </c>
      <c r="T11" s="60">
        <f t="shared" si="1"/>
        <v>0</v>
      </c>
    </row>
    <row r="12" spans="1:20" ht="12.75">
      <c r="A12" s="61" t="s">
        <v>26</v>
      </c>
      <c r="B12" s="37" t="str">
        <f>IF(ISBLANK(B4),"",B4)</f>
        <v>Janssen/Kunkel</v>
      </c>
      <c r="C12" s="62" t="s">
        <v>19</v>
      </c>
      <c r="D12" s="38" t="str">
        <f>IF(ISBLANK(B6),"",B6)</f>
        <v>Kirsch/Wyßuwa</v>
      </c>
      <c r="E12" s="104" t="s">
        <v>20</v>
      </c>
      <c r="F12" s="104"/>
      <c r="G12" s="39">
        <v>3</v>
      </c>
      <c r="H12" s="40">
        <v>1</v>
      </c>
      <c r="I12" s="104" t="s">
        <v>21</v>
      </c>
      <c r="J12" s="104"/>
      <c r="K12" s="39">
        <v>3</v>
      </c>
      <c r="L12" s="40">
        <v>0</v>
      </c>
      <c r="M12" s="104" t="s">
        <v>22</v>
      </c>
      <c r="N12" s="104"/>
      <c r="O12" s="39"/>
      <c r="P12" s="40"/>
      <c r="Q12" s="37" t="s">
        <v>23</v>
      </c>
      <c r="R12" s="38"/>
      <c r="S12" s="41">
        <f t="shared" si="0"/>
        <v>2</v>
      </c>
      <c r="T12" s="42">
        <f t="shared" si="1"/>
        <v>0</v>
      </c>
    </row>
    <row r="13" spans="1:20" ht="12.75">
      <c r="A13" s="63" t="s">
        <v>27</v>
      </c>
      <c r="B13" s="49" t="str">
        <f>IF(ISBLANK(B5),"",B5)</f>
        <v>Schlär/Immer</v>
      </c>
      <c r="C13" s="45" t="s">
        <v>19</v>
      </c>
      <c r="D13" s="46">
        <f>IF(ISBLANK(B7),"",B7)</f>
      </c>
      <c r="E13" s="105" t="s">
        <v>20</v>
      </c>
      <c r="F13" s="105"/>
      <c r="G13" s="47"/>
      <c r="H13" s="48"/>
      <c r="I13" s="105" t="s">
        <v>21</v>
      </c>
      <c r="J13" s="105"/>
      <c r="K13" s="47"/>
      <c r="L13" s="48"/>
      <c r="M13" s="105" t="s">
        <v>22</v>
      </c>
      <c r="N13" s="105"/>
      <c r="O13" s="47"/>
      <c r="P13" s="48"/>
      <c r="Q13" s="49" t="s">
        <v>23</v>
      </c>
      <c r="R13" s="46"/>
      <c r="S13" s="50">
        <f t="shared" si="0"/>
      </c>
      <c r="T13" s="51">
        <f t="shared" si="1"/>
      </c>
    </row>
    <row r="14" spans="1:20" ht="12.75">
      <c r="A14" s="64" t="s">
        <v>28</v>
      </c>
      <c r="B14" s="58" t="str">
        <f>IF(ISBLANK(B2),"",B2)</f>
        <v>Schröder/Dörgeloh</v>
      </c>
      <c r="C14" s="54" t="s">
        <v>19</v>
      </c>
      <c r="D14" s="55" t="str">
        <f>IF(ISBLANK(B3),"",B3)</f>
        <v>Kemnitzer / Dreier</v>
      </c>
      <c r="E14" s="106" t="s">
        <v>20</v>
      </c>
      <c r="F14" s="106"/>
      <c r="G14" s="56">
        <v>1</v>
      </c>
      <c r="H14" s="57">
        <v>3</v>
      </c>
      <c r="I14" s="106" t="s">
        <v>21</v>
      </c>
      <c r="J14" s="106"/>
      <c r="K14" s="56">
        <v>1</v>
      </c>
      <c r="L14" s="57">
        <v>3</v>
      </c>
      <c r="M14" s="106" t="s">
        <v>22</v>
      </c>
      <c r="N14" s="106"/>
      <c r="O14" s="56"/>
      <c r="P14" s="57"/>
      <c r="Q14" s="58" t="s">
        <v>23</v>
      </c>
      <c r="R14" s="55"/>
      <c r="S14" s="59">
        <f t="shared" si="0"/>
        <v>0</v>
      </c>
      <c r="T14" s="60">
        <f t="shared" si="1"/>
        <v>2</v>
      </c>
    </row>
    <row r="15" spans="1:20" ht="12.75">
      <c r="A15" s="61" t="s">
        <v>29</v>
      </c>
      <c r="B15" s="37" t="str">
        <f>IF(ISBLANK(B3),"",B3)</f>
        <v>Kemnitzer / Dreier</v>
      </c>
      <c r="C15" s="62" t="s">
        <v>19</v>
      </c>
      <c r="D15" s="38">
        <f>IF(ISBLANK(B7),"",B7)</f>
      </c>
      <c r="E15" s="104" t="s">
        <v>20</v>
      </c>
      <c r="F15" s="104"/>
      <c r="G15" s="39"/>
      <c r="H15" s="40"/>
      <c r="I15" s="104" t="s">
        <v>21</v>
      </c>
      <c r="J15" s="104"/>
      <c r="K15" s="39"/>
      <c r="L15" s="40"/>
      <c r="M15" s="104" t="s">
        <v>22</v>
      </c>
      <c r="N15" s="104"/>
      <c r="O15" s="39"/>
      <c r="P15" s="40"/>
      <c r="Q15" s="37" t="s">
        <v>23</v>
      </c>
      <c r="R15" s="38"/>
      <c r="S15" s="41">
        <f t="shared" si="0"/>
      </c>
      <c r="T15" s="42">
        <f t="shared" si="1"/>
      </c>
    </row>
    <row r="16" spans="1:20" ht="12.75">
      <c r="A16" s="63" t="s">
        <v>30</v>
      </c>
      <c r="B16" s="49" t="str">
        <f>IF(ISBLANK(B4),"",B4)</f>
        <v>Janssen/Kunkel</v>
      </c>
      <c r="C16" s="45" t="s">
        <v>19</v>
      </c>
      <c r="D16" s="46" t="str">
        <f>IF(ISBLANK(B2),"",B2)</f>
        <v>Schröder/Dörgeloh</v>
      </c>
      <c r="E16" s="105" t="s">
        <v>20</v>
      </c>
      <c r="F16" s="105"/>
      <c r="G16" s="47">
        <v>3</v>
      </c>
      <c r="H16" s="48">
        <v>2</v>
      </c>
      <c r="I16" s="105" t="s">
        <v>21</v>
      </c>
      <c r="J16" s="105"/>
      <c r="K16" s="47">
        <v>3</v>
      </c>
      <c r="L16" s="48">
        <v>0</v>
      </c>
      <c r="M16" s="105" t="s">
        <v>22</v>
      </c>
      <c r="N16" s="105"/>
      <c r="O16" s="47"/>
      <c r="P16" s="48"/>
      <c r="Q16" s="49" t="s">
        <v>23</v>
      </c>
      <c r="R16" s="46"/>
      <c r="S16" s="50">
        <f t="shared" si="0"/>
        <v>2</v>
      </c>
      <c r="T16" s="51">
        <f t="shared" si="1"/>
        <v>0</v>
      </c>
    </row>
    <row r="17" spans="1:20" ht="12.75">
      <c r="A17" s="64" t="s">
        <v>31</v>
      </c>
      <c r="B17" s="58" t="str">
        <f>IF(ISBLANK(B6),"",B6)</f>
        <v>Kirsch/Wyßuwa</v>
      </c>
      <c r="C17" s="54" t="s">
        <v>19</v>
      </c>
      <c r="D17" s="55" t="str">
        <f>IF(ISBLANK(B5),"",B5)</f>
        <v>Schlär/Immer</v>
      </c>
      <c r="E17" s="106" t="s">
        <v>20</v>
      </c>
      <c r="F17" s="106"/>
      <c r="G17" s="56">
        <v>3</v>
      </c>
      <c r="H17" s="57">
        <v>0</v>
      </c>
      <c r="I17" s="106" t="s">
        <v>21</v>
      </c>
      <c r="J17" s="106"/>
      <c r="K17" s="56">
        <v>0</v>
      </c>
      <c r="L17" s="57">
        <v>3</v>
      </c>
      <c r="M17" s="106" t="s">
        <v>22</v>
      </c>
      <c r="N17" s="106"/>
      <c r="O17" s="56">
        <v>1</v>
      </c>
      <c r="P17" s="57">
        <v>3</v>
      </c>
      <c r="Q17" s="58" t="s">
        <v>23</v>
      </c>
      <c r="R17" s="55"/>
      <c r="S17" s="59">
        <f t="shared" si="0"/>
        <v>1</v>
      </c>
      <c r="T17" s="60">
        <f t="shared" si="1"/>
        <v>2</v>
      </c>
    </row>
    <row r="18" spans="1:20" ht="12.75">
      <c r="A18" s="61" t="s">
        <v>32</v>
      </c>
      <c r="B18" s="37" t="str">
        <f>IF(ISBLANK(B6),"",B6)</f>
        <v>Kirsch/Wyßuwa</v>
      </c>
      <c r="C18" s="62" t="s">
        <v>19</v>
      </c>
      <c r="D18" s="38">
        <f>IF(ISBLANK(B7),"",B7)</f>
      </c>
      <c r="E18" s="104" t="s">
        <v>20</v>
      </c>
      <c r="F18" s="104"/>
      <c r="G18" s="39"/>
      <c r="H18" s="40"/>
      <c r="I18" s="104" t="s">
        <v>21</v>
      </c>
      <c r="J18" s="104"/>
      <c r="K18" s="39"/>
      <c r="L18" s="40"/>
      <c r="M18" s="104" t="s">
        <v>22</v>
      </c>
      <c r="N18" s="104"/>
      <c r="O18" s="39"/>
      <c r="P18" s="40"/>
      <c r="Q18" s="37" t="s">
        <v>23</v>
      </c>
      <c r="R18" s="38"/>
      <c r="S18" s="41">
        <f t="shared" si="0"/>
      </c>
      <c r="T18" s="42">
        <f t="shared" si="1"/>
      </c>
    </row>
    <row r="19" spans="1:21" ht="12.75">
      <c r="A19" s="63" t="s">
        <v>33</v>
      </c>
      <c r="B19" s="49" t="str">
        <f>IF(ISBLANK(B3),"",B3)</f>
        <v>Kemnitzer / Dreier</v>
      </c>
      <c r="C19" s="45" t="s">
        <v>19</v>
      </c>
      <c r="D19" s="46" t="str">
        <f>IF(ISBLANK(B4),"",B4)</f>
        <v>Janssen/Kunkel</v>
      </c>
      <c r="E19" s="105" t="s">
        <v>20</v>
      </c>
      <c r="F19" s="105"/>
      <c r="G19" s="47">
        <v>0</v>
      </c>
      <c r="H19" s="48">
        <v>3</v>
      </c>
      <c r="I19" s="105" t="s">
        <v>21</v>
      </c>
      <c r="J19" s="105"/>
      <c r="K19" s="47">
        <v>0</v>
      </c>
      <c r="L19" s="48">
        <v>3</v>
      </c>
      <c r="M19" s="105" t="s">
        <v>22</v>
      </c>
      <c r="N19" s="105"/>
      <c r="O19" s="47"/>
      <c r="P19" s="48"/>
      <c r="Q19" s="49" t="s">
        <v>23</v>
      </c>
      <c r="R19" s="46"/>
      <c r="S19" s="50">
        <f t="shared" si="0"/>
        <v>0</v>
      </c>
      <c r="T19" s="51">
        <f t="shared" si="1"/>
        <v>2</v>
      </c>
      <c r="U19" t="s">
        <v>50</v>
      </c>
    </row>
    <row r="20" spans="1:20" ht="12.75">
      <c r="A20" s="64" t="s">
        <v>34</v>
      </c>
      <c r="B20" s="58" t="str">
        <f>IF(ISBLANK(B2),"",B2)</f>
        <v>Schröder/Dörgeloh</v>
      </c>
      <c r="C20" s="54" t="s">
        <v>19</v>
      </c>
      <c r="D20" s="55" t="str">
        <f>IF(ISBLANK(B5),"",B5)</f>
        <v>Schlär/Immer</v>
      </c>
      <c r="E20" s="106" t="s">
        <v>20</v>
      </c>
      <c r="F20" s="106"/>
      <c r="G20" s="56">
        <v>0</v>
      </c>
      <c r="H20" s="57">
        <v>3</v>
      </c>
      <c r="I20" s="106" t="s">
        <v>21</v>
      </c>
      <c r="J20" s="106"/>
      <c r="K20" s="56">
        <v>3</v>
      </c>
      <c r="L20" s="57">
        <v>0</v>
      </c>
      <c r="M20" s="106" t="s">
        <v>22</v>
      </c>
      <c r="N20" s="106"/>
      <c r="O20" s="56">
        <v>1</v>
      </c>
      <c r="P20" s="57">
        <v>3</v>
      </c>
      <c r="Q20" s="58" t="s">
        <v>23</v>
      </c>
      <c r="R20" s="55"/>
      <c r="S20" s="59">
        <f t="shared" si="0"/>
        <v>1</v>
      </c>
      <c r="T20" s="60">
        <f t="shared" si="1"/>
        <v>2</v>
      </c>
    </row>
    <row r="21" spans="1:20" ht="12.75">
      <c r="A21" s="61" t="s">
        <v>35</v>
      </c>
      <c r="B21" s="37" t="str">
        <f>IF(ISBLANK(B2),"",B2)</f>
        <v>Schröder/Dörgeloh</v>
      </c>
      <c r="C21" s="62" t="s">
        <v>19</v>
      </c>
      <c r="D21" s="38" t="str">
        <f>IF(ISBLANK(B6),"",B6)</f>
        <v>Kirsch/Wyßuwa</v>
      </c>
      <c r="E21" s="104" t="s">
        <v>20</v>
      </c>
      <c r="F21" s="104"/>
      <c r="G21" s="39">
        <v>3</v>
      </c>
      <c r="H21" s="40">
        <v>0</v>
      </c>
      <c r="I21" s="104" t="s">
        <v>21</v>
      </c>
      <c r="J21" s="104"/>
      <c r="K21" s="39">
        <v>3</v>
      </c>
      <c r="L21" s="40">
        <v>2</v>
      </c>
      <c r="M21" s="104" t="s">
        <v>22</v>
      </c>
      <c r="N21" s="104"/>
      <c r="O21" s="39"/>
      <c r="P21" s="40"/>
      <c r="Q21" s="37" t="s">
        <v>23</v>
      </c>
      <c r="R21" s="38"/>
      <c r="S21" s="41">
        <f t="shared" si="0"/>
        <v>2</v>
      </c>
      <c r="T21" s="42">
        <f t="shared" si="1"/>
        <v>0</v>
      </c>
    </row>
    <row r="22" spans="1:20" ht="12.75">
      <c r="A22" s="63" t="s">
        <v>36</v>
      </c>
      <c r="B22" s="49" t="str">
        <f>IF(ISBLANK(B4),"",B4)</f>
        <v>Janssen/Kunkel</v>
      </c>
      <c r="C22" s="45" t="s">
        <v>19</v>
      </c>
      <c r="D22" s="46">
        <f>IF(ISBLANK(B7),"",B7)</f>
      </c>
      <c r="E22" s="105" t="s">
        <v>20</v>
      </c>
      <c r="F22" s="105"/>
      <c r="G22" s="47"/>
      <c r="H22" s="48"/>
      <c r="I22" s="105" t="s">
        <v>21</v>
      </c>
      <c r="J22" s="105"/>
      <c r="K22" s="47"/>
      <c r="L22" s="48"/>
      <c r="M22" s="105" t="s">
        <v>22</v>
      </c>
      <c r="N22" s="105"/>
      <c r="O22" s="47"/>
      <c r="P22" s="48"/>
      <c r="Q22" s="49" t="s">
        <v>23</v>
      </c>
      <c r="R22" s="46"/>
      <c r="S22" s="50">
        <f t="shared" si="0"/>
      </c>
      <c r="T22" s="51">
        <f t="shared" si="1"/>
      </c>
    </row>
    <row r="23" spans="1:21" ht="12.75">
      <c r="A23" s="64" t="s">
        <v>37</v>
      </c>
      <c r="B23" s="58" t="str">
        <f>IF(ISBLANK(B5),"",B5)</f>
        <v>Schlär/Immer</v>
      </c>
      <c r="C23" s="54" t="s">
        <v>19</v>
      </c>
      <c r="D23" s="55" t="str">
        <f>IF(ISBLANK(B3),"",B3)</f>
        <v>Kemnitzer / Dreier</v>
      </c>
      <c r="E23" s="106" t="s">
        <v>20</v>
      </c>
      <c r="F23" s="106"/>
      <c r="G23" s="56">
        <v>3</v>
      </c>
      <c r="H23" s="57">
        <v>0</v>
      </c>
      <c r="I23" s="106" t="s">
        <v>21</v>
      </c>
      <c r="J23" s="106"/>
      <c r="K23" s="56">
        <v>3</v>
      </c>
      <c r="L23" s="57">
        <v>0</v>
      </c>
      <c r="M23" s="106" t="s">
        <v>22</v>
      </c>
      <c r="N23" s="106"/>
      <c r="O23" s="56"/>
      <c r="P23" s="57"/>
      <c r="Q23" s="58" t="s">
        <v>23</v>
      </c>
      <c r="R23" s="55"/>
      <c r="S23" s="59">
        <f t="shared" si="0"/>
        <v>2</v>
      </c>
      <c r="T23" s="60">
        <f t="shared" si="1"/>
        <v>0</v>
      </c>
      <c r="U23" t="s">
        <v>50</v>
      </c>
    </row>
    <row r="24" ht="12.75">
      <c r="A24" s="65"/>
    </row>
    <row r="25" ht="12.75">
      <c r="A25" s="65"/>
    </row>
    <row r="26" ht="12.75">
      <c r="A26" s="65"/>
    </row>
    <row r="27" ht="12.75">
      <c r="A27" s="65"/>
    </row>
    <row r="28" ht="12.75">
      <c r="A28" s="65"/>
    </row>
    <row r="31" ht="12.75">
      <c r="A31" s="65"/>
    </row>
    <row r="32" ht="12.75">
      <c r="A32" s="65"/>
    </row>
    <row r="33" ht="12.75">
      <c r="A33" s="65"/>
    </row>
    <row r="34" ht="12.75">
      <c r="A34" s="65"/>
    </row>
    <row r="35" ht="12.75">
      <c r="A35" s="65"/>
    </row>
    <row r="36" ht="12.75">
      <c r="A36" s="65"/>
    </row>
    <row r="39" ht="12.75">
      <c r="A39" s="65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2.75">
      <c r="A44" s="65"/>
    </row>
    <row r="45" ht="12.75">
      <c r="A45" s="65"/>
    </row>
    <row r="46" ht="12.75">
      <c r="A46" s="65"/>
    </row>
    <row r="47" ht="12.75">
      <c r="A47" s="65"/>
    </row>
  </sheetData>
  <mergeCells count="68">
    <mergeCell ref="E22:F22"/>
    <mergeCell ref="I22:J22"/>
    <mergeCell ref="M22:N22"/>
    <mergeCell ref="E23:F23"/>
    <mergeCell ref="I23:J23"/>
    <mergeCell ref="M23:N23"/>
    <mergeCell ref="E20:F20"/>
    <mergeCell ref="I20:J20"/>
    <mergeCell ref="M20:N20"/>
    <mergeCell ref="E21:F21"/>
    <mergeCell ref="I21:J21"/>
    <mergeCell ref="M21:N21"/>
    <mergeCell ref="E18:F18"/>
    <mergeCell ref="I18:J18"/>
    <mergeCell ref="M18:N18"/>
    <mergeCell ref="E19:F19"/>
    <mergeCell ref="I19:J19"/>
    <mergeCell ref="M19:N19"/>
    <mergeCell ref="E16:F16"/>
    <mergeCell ref="I16:J16"/>
    <mergeCell ref="M16:N16"/>
    <mergeCell ref="E17:F17"/>
    <mergeCell ref="I17:J17"/>
    <mergeCell ref="M17:N17"/>
    <mergeCell ref="E14:F14"/>
    <mergeCell ref="I14:J14"/>
    <mergeCell ref="M14:N14"/>
    <mergeCell ref="E15:F15"/>
    <mergeCell ref="I15:J15"/>
    <mergeCell ref="M15:N15"/>
    <mergeCell ref="E12:F12"/>
    <mergeCell ref="I12:J12"/>
    <mergeCell ref="M12:N12"/>
    <mergeCell ref="E13:F13"/>
    <mergeCell ref="I13:J13"/>
    <mergeCell ref="M13:N13"/>
    <mergeCell ref="E10:F10"/>
    <mergeCell ref="I10:J10"/>
    <mergeCell ref="M10:N10"/>
    <mergeCell ref="E11:F11"/>
    <mergeCell ref="I11:J11"/>
    <mergeCell ref="M11:N11"/>
    <mergeCell ref="O7:P7"/>
    <mergeCell ref="W7:X7"/>
    <mergeCell ref="E9:F9"/>
    <mergeCell ref="I9:J9"/>
    <mergeCell ref="M9:N9"/>
    <mergeCell ref="K5:L5"/>
    <mergeCell ref="W5:X5"/>
    <mergeCell ref="M6:N6"/>
    <mergeCell ref="W6:X6"/>
    <mergeCell ref="G3:H3"/>
    <mergeCell ref="W3:X3"/>
    <mergeCell ref="I4:J4"/>
    <mergeCell ref="W4:X4"/>
    <mergeCell ref="S1:T1"/>
    <mergeCell ref="U1:V1"/>
    <mergeCell ref="W1:X1"/>
    <mergeCell ref="E2:F2"/>
    <mergeCell ref="W2:X2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36"/>
  <sheetViews>
    <sheetView workbookViewId="0" topLeftCell="A1">
      <selection activeCell="S5" sqref="S5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95" t="s">
        <v>119</v>
      </c>
      <c r="B1" s="95"/>
      <c r="C1" s="95"/>
      <c r="D1" s="95"/>
      <c r="E1" s="96">
        <v>1</v>
      </c>
      <c r="F1" s="96"/>
      <c r="G1" s="97">
        <v>2</v>
      </c>
      <c r="H1" s="97"/>
      <c r="I1" s="97">
        <v>3</v>
      </c>
      <c r="J1" s="97"/>
      <c r="K1" s="97">
        <v>4</v>
      </c>
      <c r="L1" s="97"/>
      <c r="M1" s="98" t="s">
        <v>1</v>
      </c>
      <c r="N1" s="98"/>
      <c r="O1" s="98" t="s">
        <v>2</v>
      </c>
      <c r="P1" s="98"/>
      <c r="Q1" s="98" t="s">
        <v>3</v>
      </c>
      <c r="R1" s="98"/>
      <c r="S1" s="98" t="s">
        <v>4</v>
      </c>
      <c r="T1" s="98"/>
    </row>
    <row r="2" spans="1:20" ht="33" customHeight="1">
      <c r="A2" s="1">
        <v>1</v>
      </c>
      <c r="B2" s="2" t="s">
        <v>120</v>
      </c>
      <c r="C2" s="3"/>
      <c r="D2" s="94" t="s">
        <v>91</v>
      </c>
      <c r="E2" s="99"/>
      <c r="F2" s="99"/>
      <c r="G2" s="5">
        <f>T11</f>
        <v>0</v>
      </c>
      <c r="H2" s="6">
        <f>S11</f>
        <v>2</v>
      </c>
      <c r="I2" s="7">
        <f>S9</f>
        <v>0</v>
      </c>
      <c r="J2" s="8">
        <f>T9</f>
        <v>2</v>
      </c>
      <c r="K2" s="7">
        <f>S7</f>
        <v>1</v>
      </c>
      <c r="L2" s="8">
        <f>T7</f>
        <v>2</v>
      </c>
      <c r="M2" s="9">
        <f>IF(ISBLANK(B2),"",SUM(G7,K7,O7,G9,K9,O9,H11,L11,P11))</f>
        <v>3</v>
      </c>
      <c r="N2" s="10">
        <f>IF(ISBLANK(B2),"",SUM(H7,L7,P7,H9,L9,P9,G11,K11,O11))</f>
        <v>18</v>
      </c>
      <c r="O2" s="9">
        <f>IF(ISBLANK(B2),"",SUM(G2,I2,K2))</f>
        <v>1</v>
      </c>
      <c r="P2" s="10">
        <f>IF(ISBLANK(B2),"",SUM(H2,J2,L2))</f>
        <v>6</v>
      </c>
      <c r="Q2" s="9">
        <f>IF(ISBLANK(B2),"",IF(G2=2,1,0)+IF(I2=2,1,0)+IF(K2=2,1,0))</f>
        <v>0</v>
      </c>
      <c r="R2" s="10">
        <f>IF(ISBLANK(B2),"",IF(H2=2,1,0)+IF(J2=2,1,0)+IF(L2=2,1,0))</f>
        <v>3</v>
      </c>
      <c r="S2" s="100">
        <v>4</v>
      </c>
      <c r="T2" s="100"/>
    </row>
    <row r="3" spans="1:20" ht="33" customHeight="1">
      <c r="A3" s="11">
        <v>2</v>
      </c>
      <c r="B3" s="2" t="s">
        <v>121</v>
      </c>
      <c r="C3" s="12"/>
      <c r="D3" s="13" t="s">
        <v>66</v>
      </c>
      <c r="E3" s="9">
        <f>S11</f>
        <v>2</v>
      </c>
      <c r="F3" s="10">
        <f>T11</f>
        <v>0</v>
      </c>
      <c r="G3" s="99"/>
      <c r="H3" s="99"/>
      <c r="I3" s="14">
        <f>S8</f>
        <v>2</v>
      </c>
      <c r="J3" s="15">
        <f>T8</f>
        <v>0</v>
      </c>
      <c r="K3" s="16">
        <f>T10</f>
        <v>2</v>
      </c>
      <c r="L3" s="17">
        <f>S10</f>
        <v>0</v>
      </c>
      <c r="M3" s="18">
        <f>IF(ISBLANK(B3),"",SUM(G8,K8,O8,H10,L10,P10,G11,K11,O11))</f>
        <v>18</v>
      </c>
      <c r="N3" s="19">
        <f>IF(ISBLANK(B3),"",SUM(H8,L8,P8,G10,K10,O10,H11,L11,P11))</f>
        <v>2</v>
      </c>
      <c r="O3" s="18">
        <f>IF(ISBLANK(B3),"",SUM(E3,I3,K3))</f>
        <v>6</v>
      </c>
      <c r="P3" s="19">
        <f>IF(ISBLANK(B3),"",SUM(F3,J3,L3))</f>
        <v>0</v>
      </c>
      <c r="Q3" s="18">
        <f>IF(ISBLANK(B3),"",IF(E3=2,1,0)+IF(I3=2,1,0)+IF(K3=2,1,0))</f>
        <v>3</v>
      </c>
      <c r="R3" s="19">
        <f>IF(ISBLANK(B3),"",IF(F3=2,1,0)+IF(J3=2,1,0)+IF(L3=2,1,0))</f>
        <v>0</v>
      </c>
      <c r="S3" s="101">
        <v>1</v>
      </c>
      <c r="T3" s="101"/>
    </row>
    <row r="4" spans="1:20" ht="33" customHeight="1">
      <c r="A4" s="11">
        <v>3</v>
      </c>
      <c r="B4" s="2" t="s">
        <v>122</v>
      </c>
      <c r="C4" s="12"/>
      <c r="D4" s="13" t="s">
        <v>123</v>
      </c>
      <c r="E4" s="18">
        <f>T9</f>
        <v>2</v>
      </c>
      <c r="F4" s="20">
        <f>S9</f>
        <v>0</v>
      </c>
      <c r="G4" s="21">
        <f>T8</f>
        <v>0</v>
      </c>
      <c r="H4" s="22">
        <f>S8</f>
        <v>2</v>
      </c>
      <c r="I4" s="99"/>
      <c r="J4" s="99"/>
      <c r="K4" s="14">
        <f>S12</f>
        <v>0</v>
      </c>
      <c r="L4" s="15">
        <f>T12</f>
        <v>2</v>
      </c>
      <c r="M4" s="18">
        <f>IF(ISBLANK(B4),"",SUM(H8,L8,P8,H9,L9,P9,G12,K12,O12))</f>
        <v>6</v>
      </c>
      <c r="N4" s="19">
        <f>IF(ISBLANK(B4),"",SUM(G8,K8,O8,G9,K9,O9,H12,L12,P12))</f>
        <v>12</v>
      </c>
      <c r="O4" s="18">
        <f>IF(ISBLANK(B4),"",SUM(G4,E4,K4))</f>
        <v>2</v>
      </c>
      <c r="P4" s="19">
        <f>IF(ISBLANK(B4),"",SUM(H4,F4,L4))</f>
        <v>4</v>
      </c>
      <c r="Q4" s="18">
        <f>IF(ISBLANK(B4),"",IF(G4=2,1,0)+IF(E4=2,1,0)+IF(K4=2,1,0))</f>
        <v>1</v>
      </c>
      <c r="R4" s="19">
        <f>IF(ISBLANK(B4),"",IF(H4=2,1,0)+IF(F4=2,1,0)+IF(L4=2,1,0))</f>
        <v>2</v>
      </c>
      <c r="S4" s="101">
        <v>3</v>
      </c>
      <c r="T4" s="101"/>
    </row>
    <row r="5" spans="1:20" ht="33" customHeight="1">
      <c r="A5" s="11">
        <v>4</v>
      </c>
      <c r="B5" s="2" t="s">
        <v>124</v>
      </c>
      <c r="C5" s="12"/>
      <c r="D5" s="13" t="s">
        <v>104</v>
      </c>
      <c r="E5" s="18">
        <f>T7</f>
        <v>2</v>
      </c>
      <c r="F5" s="20">
        <f>S7</f>
        <v>1</v>
      </c>
      <c r="G5" s="23">
        <f>S10</f>
        <v>0</v>
      </c>
      <c r="H5" s="20">
        <f>T10</f>
        <v>2</v>
      </c>
      <c r="I5" s="24">
        <f>T12</f>
        <v>2</v>
      </c>
      <c r="J5" s="22">
        <f>S12</f>
        <v>0</v>
      </c>
      <c r="K5" s="99"/>
      <c r="L5" s="99"/>
      <c r="M5" s="18">
        <f>IF(ISBLANK(B5),"",SUM(H7,L7,P7,G10,K10,O10,H12,L12,P12))</f>
        <v>14</v>
      </c>
      <c r="N5" s="19">
        <f>IF(ISBLANK(B5),"",SUM(G7,K7,O7,H10,L10,P10,G12,K12,O12))</f>
        <v>9</v>
      </c>
      <c r="O5" s="18">
        <f>IF(ISBLANK(B5),"",SUM(E5,I5,G5))</f>
        <v>4</v>
      </c>
      <c r="P5" s="19">
        <f>IF(ISBLANK(B5),"",SUM(F5,J5,H5))</f>
        <v>3</v>
      </c>
      <c r="Q5" s="18">
        <f>IF(ISBLANK(B5),"",IF(E5=2,1,0)+IF(I5=2,1,0)+IF(G5=2,1,0))</f>
        <v>2</v>
      </c>
      <c r="R5" s="19">
        <f>IF(ISBLANK(B5),"",IF(F5=2,1,0)+IF(J5=2,1,0)+IF(H5=2,1,0))</f>
        <v>1</v>
      </c>
      <c r="S5" s="101">
        <v>2</v>
      </c>
      <c r="T5" s="101"/>
    </row>
    <row r="6" spans="2:18" ht="12.75">
      <c r="B6" s="2"/>
      <c r="M6" s="71"/>
      <c r="N6" s="71"/>
      <c r="O6" s="71"/>
      <c r="P6" s="71"/>
      <c r="Q6" s="71"/>
      <c r="R6" s="71"/>
    </row>
    <row r="7" spans="1:20" ht="12.75">
      <c r="A7" s="72" t="s">
        <v>34</v>
      </c>
      <c r="B7" s="73" t="str">
        <f>IF(ISBLANK(B2),"",B2)</f>
        <v>Sellentin / Beck</v>
      </c>
      <c r="C7" s="74" t="s">
        <v>19</v>
      </c>
      <c r="D7" s="75" t="str">
        <f>IF(ISBLANK(B5),"",B5)</f>
        <v>Schröder/Biermann, Diana</v>
      </c>
      <c r="E7" s="115" t="s">
        <v>20</v>
      </c>
      <c r="F7" s="115"/>
      <c r="G7" s="76">
        <v>3</v>
      </c>
      <c r="H7" s="77">
        <v>0</v>
      </c>
      <c r="I7" s="115" t="s">
        <v>21</v>
      </c>
      <c r="J7" s="115"/>
      <c r="K7" s="76">
        <v>0</v>
      </c>
      <c r="L7" s="75">
        <v>3</v>
      </c>
      <c r="M7" s="115" t="s">
        <v>22</v>
      </c>
      <c r="N7" s="115"/>
      <c r="O7" s="76">
        <v>0</v>
      </c>
      <c r="P7" s="77">
        <v>3</v>
      </c>
      <c r="Q7" s="74" t="s">
        <v>23</v>
      </c>
      <c r="R7" s="75"/>
      <c r="S7" s="78">
        <f aca="true" t="shared" si="0" ref="S7:S12">IF(ISBLANK(G7),"",IF(G7&gt;H7,1,0)+IF(K7&gt;L7,1,0)+IF(O7&gt;P7,1,0))</f>
        <v>1</v>
      </c>
      <c r="T7" s="79">
        <f aca="true" t="shared" si="1" ref="T7:T12">IF(ISBLANK(H7),"",IF(H7&gt;G7,1,0)+IF(L7&gt;K7,1,0)+IF(P7&gt;O7,1,0))</f>
        <v>2</v>
      </c>
    </row>
    <row r="8" spans="1:20" ht="12.75">
      <c r="A8" s="80" t="s">
        <v>33</v>
      </c>
      <c r="B8" s="81" t="str">
        <f>IF(ISBLANK(B3),"",B3)</f>
        <v>Runte/Batta</v>
      </c>
      <c r="C8" s="82" t="s">
        <v>19</v>
      </c>
      <c r="D8" s="83" t="str">
        <f>IF(ISBLANK(B4),"",B4)</f>
        <v>Dibowski / von Salzen</v>
      </c>
      <c r="E8" s="116" t="s">
        <v>20</v>
      </c>
      <c r="F8" s="116"/>
      <c r="G8" s="84">
        <v>3</v>
      </c>
      <c r="H8" s="85">
        <v>0</v>
      </c>
      <c r="I8" s="116" t="s">
        <v>21</v>
      </c>
      <c r="J8" s="116"/>
      <c r="K8" s="84">
        <v>3</v>
      </c>
      <c r="L8" s="83">
        <v>0</v>
      </c>
      <c r="M8" s="116" t="s">
        <v>22</v>
      </c>
      <c r="N8" s="116"/>
      <c r="O8" s="84"/>
      <c r="P8" s="85"/>
      <c r="Q8" s="86" t="s">
        <v>23</v>
      </c>
      <c r="R8" s="83"/>
      <c r="S8" s="87">
        <f t="shared" si="0"/>
        <v>2</v>
      </c>
      <c r="T8" s="88">
        <f t="shared" si="1"/>
        <v>0</v>
      </c>
    </row>
    <row r="9" spans="1:21" ht="12.75">
      <c r="A9" s="89" t="s">
        <v>79</v>
      </c>
      <c r="B9" s="74" t="str">
        <f>IF(ISBLANK(B2),"",B2)</f>
        <v>Sellentin / Beck</v>
      </c>
      <c r="C9" s="90" t="s">
        <v>19</v>
      </c>
      <c r="D9" s="75" t="str">
        <f>IF(ISBLANK(B4),"",B4)</f>
        <v>Dibowski / von Salzen</v>
      </c>
      <c r="E9" s="115" t="s">
        <v>20</v>
      </c>
      <c r="F9" s="115"/>
      <c r="G9" s="76">
        <v>0</v>
      </c>
      <c r="H9" s="77">
        <v>3</v>
      </c>
      <c r="I9" s="115" t="s">
        <v>21</v>
      </c>
      <c r="J9" s="115"/>
      <c r="K9" s="76">
        <v>0</v>
      </c>
      <c r="L9" s="75">
        <v>3</v>
      </c>
      <c r="M9" s="115" t="s">
        <v>22</v>
      </c>
      <c r="N9" s="115"/>
      <c r="O9" s="76"/>
      <c r="P9" s="77"/>
      <c r="Q9" s="74" t="s">
        <v>23</v>
      </c>
      <c r="R9" s="75"/>
      <c r="S9" s="78">
        <f t="shared" si="0"/>
        <v>0</v>
      </c>
      <c r="T9" s="79">
        <f t="shared" si="1"/>
        <v>2</v>
      </c>
      <c r="U9" t="s">
        <v>50</v>
      </c>
    </row>
    <row r="10" spans="1:20" ht="12.75">
      <c r="A10" s="91" t="s">
        <v>37</v>
      </c>
      <c r="B10" s="86" t="str">
        <f>IF(ISBLANK(B5),"",B5)</f>
        <v>Schröder/Biermann, Diana</v>
      </c>
      <c r="C10" s="82" t="s">
        <v>19</v>
      </c>
      <c r="D10" s="83" t="str">
        <f>IF(ISBLANK(B3),"",B3)</f>
        <v>Runte/Batta</v>
      </c>
      <c r="E10" s="116" t="s">
        <v>20</v>
      </c>
      <c r="F10" s="116"/>
      <c r="G10" s="84">
        <v>1</v>
      </c>
      <c r="H10" s="85">
        <v>3</v>
      </c>
      <c r="I10" s="116" t="s">
        <v>21</v>
      </c>
      <c r="J10" s="116"/>
      <c r="K10" s="84">
        <v>1</v>
      </c>
      <c r="L10" s="83">
        <v>3</v>
      </c>
      <c r="M10" s="116" t="s">
        <v>22</v>
      </c>
      <c r="N10" s="116"/>
      <c r="O10" s="84"/>
      <c r="P10" s="85"/>
      <c r="Q10" s="86" t="s">
        <v>23</v>
      </c>
      <c r="R10" s="83"/>
      <c r="S10" s="87">
        <f t="shared" si="0"/>
        <v>0</v>
      </c>
      <c r="T10" s="88">
        <f t="shared" si="1"/>
        <v>2</v>
      </c>
    </row>
    <row r="11" spans="1:21" ht="12.75">
      <c r="A11" s="89" t="s">
        <v>80</v>
      </c>
      <c r="B11" s="74" t="str">
        <f>IF(ISBLANK(B3),"",B3)</f>
        <v>Runte/Batta</v>
      </c>
      <c r="C11" s="90" t="s">
        <v>19</v>
      </c>
      <c r="D11" s="75" t="str">
        <f>IF(ISBLANK(B2),"",B2)</f>
        <v>Sellentin / Beck</v>
      </c>
      <c r="E11" s="115" t="s">
        <v>20</v>
      </c>
      <c r="F11" s="115"/>
      <c r="G11" s="76">
        <v>3</v>
      </c>
      <c r="H11" s="77">
        <v>0</v>
      </c>
      <c r="I11" s="115" t="s">
        <v>21</v>
      </c>
      <c r="J11" s="115"/>
      <c r="K11" s="76">
        <v>3</v>
      </c>
      <c r="L11" s="75">
        <v>0</v>
      </c>
      <c r="M11" s="115" t="s">
        <v>22</v>
      </c>
      <c r="N11" s="115"/>
      <c r="O11" s="76"/>
      <c r="P11" s="77"/>
      <c r="Q11" s="74" t="s">
        <v>23</v>
      </c>
      <c r="R11" s="75"/>
      <c r="S11" s="78">
        <f t="shared" si="0"/>
        <v>2</v>
      </c>
      <c r="T11" s="79">
        <f t="shared" si="1"/>
        <v>0</v>
      </c>
      <c r="U11" t="s">
        <v>50</v>
      </c>
    </row>
    <row r="12" spans="1:21" ht="12.75">
      <c r="A12" s="91" t="s">
        <v>25</v>
      </c>
      <c r="B12" s="86" t="str">
        <f>IF(ISBLANK(B4),"",B4)</f>
        <v>Dibowski / von Salzen</v>
      </c>
      <c r="C12" s="82" t="s">
        <v>19</v>
      </c>
      <c r="D12" s="83" t="str">
        <f>IF(ISBLANK(B5),"",B5)</f>
        <v>Schröder/Biermann, Diana</v>
      </c>
      <c r="E12" s="116" t="s">
        <v>20</v>
      </c>
      <c r="F12" s="116"/>
      <c r="G12" s="84">
        <v>0</v>
      </c>
      <c r="H12" s="85">
        <v>3</v>
      </c>
      <c r="I12" s="116" t="s">
        <v>21</v>
      </c>
      <c r="J12" s="116"/>
      <c r="K12" s="84">
        <v>0</v>
      </c>
      <c r="L12" s="83">
        <v>3</v>
      </c>
      <c r="M12" s="116" t="s">
        <v>22</v>
      </c>
      <c r="N12" s="116"/>
      <c r="O12" s="84"/>
      <c r="P12" s="85"/>
      <c r="Q12" s="86" t="s">
        <v>23</v>
      </c>
      <c r="R12" s="83"/>
      <c r="S12" s="87">
        <f t="shared" si="0"/>
        <v>0</v>
      </c>
      <c r="T12" s="88">
        <f t="shared" si="1"/>
        <v>2</v>
      </c>
      <c r="U12" t="s">
        <v>50</v>
      </c>
    </row>
    <row r="13" ht="12.75">
      <c r="A13" s="65"/>
    </row>
    <row r="14" ht="12.75">
      <c r="A14" s="65"/>
    </row>
    <row r="15" ht="12.75">
      <c r="A15" s="65"/>
    </row>
    <row r="16" ht="12.75">
      <c r="A16" s="65"/>
    </row>
    <row r="17" ht="12.75">
      <c r="A17" s="65"/>
    </row>
    <row r="20" ht="12.75">
      <c r="A20" s="65"/>
    </row>
    <row r="21" ht="12.75">
      <c r="A21" s="65"/>
    </row>
    <row r="22" ht="12.75">
      <c r="A22" s="65"/>
    </row>
    <row r="23" ht="12.75">
      <c r="A23" s="65"/>
    </row>
    <row r="24" ht="12.75">
      <c r="A24" s="65"/>
    </row>
    <row r="25" ht="12.75">
      <c r="A25" s="65"/>
    </row>
    <row r="28" ht="12.75">
      <c r="A28" s="65"/>
    </row>
    <row r="29" ht="12.75">
      <c r="A29" s="65"/>
    </row>
    <row r="30" ht="12.75">
      <c r="A30" s="65"/>
    </row>
    <row r="31" ht="12.75">
      <c r="A31" s="65"/>
    </row>
    <row r="32" ht="12.75">
      <c r="A32" s="65"/>
    </row>
    <row r="33" ht="12.75">
      <c r="A33" s="65"/>
    </row>
    <row r="34" ht="12.75">
      <c r="A34" s="65"/>
    </row>
    <row r="35" ht="12.75">
      <c r="A35" s="65"/>
    </row>
    <row r="36" ht="12.75">
      <c r="A36" s="65"/>
    </row>
  </sheetData>
  <mergeCells count="35">
    <mergeCell ref="E11:F11"/>
    <mergeCell ref="I11:J11"/>
    <mergeCell ref="M11:N11"/>
    <mergeCell ref="E12:F12"/>
    <mergeCell ref="I12:J12"/>
    <mergeCell ref="M12:N12"/>
    <mergeCell ref="E9:F9"/>
    <mergeCell ref="I9:J9"/>
    <mergeCell ref="M9:N9"/>
    <mergeCell ref="E10:F10"/>
    <mergeCell ref="I10:J10"/>
    <mergeCell ref="M10:N10"/>
    <mergeCell ref="E7:F7"/>
    <mergeCell ref="I7:J7"/>
    <mergeCell ref="M7:N7"/>
    <mergeCell ref="E8:F8"/>
    <mergeCell ref="I8:J8"/>
    <mergeCell ref="M8:N8"/>
    <mergeCell ref="I4:J4"/>
    <mergeCell ref="S4:T4"/>
    <mergeCell ref="K5:L5"/>
    <mergeCell ref="S5:T5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Roman,Standard"&amp;12&amp;A</oddHeader>
    <oddFooter>&amp;C&amp;"Times New Roman,Standard"&amp;12Seite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">
      <selection activeCell="Y5" sqref="Y5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6" width="3.7109375" style="0" customWidth="1"/>
    <col min="17" max="17" width="5.421875" style="0" customWidth="1"/>
    <col min="18" max="18" width="4.57421875" style="0" customWidth="1"/>
    <col min="19" max="19" width="4.421875" style="0" customWidth="1"/>
    <col min="20" max="20" width="3.7109375" style="0" customWidth="1"/>
    <col min="21" max="26" width="4.7109375" style="0" customWidth="1"/>
    <col min="27" max="29" width="3.7109375" style="0" customWidth="1"/>
  </cols>
  <sheetData>
    <row r="1" spans="1:24" ht="32.25" customHeight="1">
      <c r="A1" s="95" t="s">
        <v>125</v>
      </c>
      <c r="B1" s="95"/>
      <c r="C1" s="95"/>
      <c r="D1" s="95"/>
      <c r="E1" s="96">
        <v>1</v>
      </c>
      <c r="F1" s="96"/>
      <c r="G1" s="97">
        <v>2</v>
      </c>
      <c r="H1" s="97"/>
      <c r="I1" s="97">
        <v>3</v>
      </c>
      <c r="J1" s="97"/>
      <c r="K1" s="97">
        <v>4</v>
      </c>
      <c r="L1" s="97"/>
      <c r="M1" s="97">
        <v>5</v>
      </c>
      <c r="N1" s="97"/>
      <c r="O1" s="97">
        <v>6</v>
      </c>
      <c r="P1" s="97"/>
      <c r="Q1" s="98" t="s">
        <v>1</v>
      </c>
      <c r="R1" s="98"/>
      <c r="S1" s="98" t="s">
        <v>2</v>
      </c>
      <c r="T1" s="98"/>
      <c r="U1" s="98" t="s">
        <v>3</v>
      </c>
      <c r="V1" s="98"/>
      <c r="W1" s="98" t="s">
        <v>4</v>
      </c>
      <c r="X1" s="98"/>
    </row>
    <row r="2" spans="1:24" ht="33" customHeight="1">
      <c r="A2" s="1">
        <v>1</v>
      </c>
      <c r="B2" s="2" t="s">
        <v>126</v>
      </c>
      <c r="C2" s="3"/>
      <c r="D2" s="4" t="s">
        <v>127</v>
      </c>
      <c r="E2" s="99"/>
      <c r="F2" s="99"/>
      <c r="G2" s="5">
        <f>S14</f>
        <v>1</v>
      </c>
      <c r="H2" s="6">
        <f>T14</f>
        <v>2</v>
      </c>
      <c r="I2" s="7">
        <f>T16</f>
        <v>2</v>
      </c>
      <c r="J2" s="8">
        <f>S16</f>
        <v>1</v>
      </c>
      <c r="K2" s="7">
        <f>S20</f>
        <v>2</v>
      </c>
      <c r="L2" s="8">
        <f>T20</f>
        <v>0</v>
      </c>
      <c r="M2" s="7">
        <f>S21</f>
        <v>2</v>
      </c>
      <c r="N2" s="8">
        <f>T21</f>
        <v>1</v>
      </c>
      <c r="O2" s="7">
        <f>S9</f>
        <v>2</v>
      </c>
      <c r="P2" s="8">
        <f>T9</f>
        <v>0</v>
      </c>
      <c r="Q2" s="9">
        <f>IF(ISBLANK(B2),"",SUM(G9,K9,O9,G14,K14,O14,H16,L16,P16,G20,K20,O20,G21,K21,O21))</f>
        <v>29</v>
      </c>
      <c r="R2" s="10">
        <f>IF(ISBLANK(B2),"",SUM(H9,L9,P9,H14,L14,P14,G16,K16,O16,H20,L20,P20,H21,L21,P21))</f>
        <v>14</v>
      </c>
      <c r="S2" s="9">
        <f>IF(ISBLANK(B2),"",SUM(G2,I2,K2,M2,O2))</f>
        <v>9</v>
      </c>
      <c r="T2" s="10">
        <f>IF(ISBLANK(B2),"",SUM(H2,J2,L2,N2,P2))</f>
        <v>4</v>
      </c>
      <c r="U2" s="9">
        <f>IF(ISBLANK(B2),"",IF(G2=2,1,0)+IF(I2=2,1,0)+IF(K2=2,1,0)+IF(M2=2,1,0)+IF(O2=2,1,0))</f>
        <v>4</v>
      </c>
      <c r="V2" s="10">
        <f>IF(ISBLANK(B2),"",IF(H2=2,1,0)+IF(J2=2,1,0)+IF(L2=2,1,0)+IF(N2=2,1,0)+IF(P2=2,1,0))</f>
        <v>1</v>
      </c>
      <c r="W2" s="100">
        <v>2</v>
      </c>
      <c r="X2" s="100"/>
    </row>
    <row r="3" spans="1:24" ht="33" customHeight="1">
      <c r="A3" s="11">
        <v>2</v>
      </c>
      <c r="B3" s="2" t="s">
        <v>128</v>
      </c>
      <c r="C3" s="12"/>
      <c r="D3" s="13" t="s">
        <v>129</v>
      </c>
      <c r="E3" s="9">
        <f>T14</f>
        <v>2</v>
      </c>
      <c r="F3" s="10">
        <f>S14</f>
        <v>1</v>
      </c>
      <c r="G3" s="99"/>
      <c r="H3" s="99"/>
      <c r="I3" s="14">
        <f>S19</f>
        <v>2</v>
      </c>
      <c r="J3" s="15">
        <f>T19</f>
        <v>0</v>
      </c>
      <c r="K3" s="16">
        <f>T23</f>
        <v>2</v>
      </c>
      <c r="L3" s="17">
        <f>S23</f>
        <v>0</v>
      </c>
      <c r="M3" s="16">
        <f>S10</f>
        <v>2</v>
      </c>
      <c r="N3" s="17">
        <f>T10</f>
        <v>0</v>
      </c>
      <c r="O3" s="16">
        <f>S15</f>
        <v>2</v>
      </c>
      <c r="P3" s="17">
        <f>T15</f>
        <v>1</v>
      </c>
      <c r="Q3" s="18">
        <f>IF(ISBLANK(B3),"",SUM(G10,K10,O10,H14,L14,P14,G15,K15,O15,G19,K19,O19,H23,L23,P23))</f>
        <v>32</v>
      </c>
      <c r="R3" s="19">
        <f>IF(ISBLANK(B3),"",SUM(H10,L10,P10,G14,K14,O14,H15,L15,P15,H19,L19,P19,G23,K23,O23))</f>
        <v>9</v>
      </c>
      <c r="S3" s="18">
        <f>IF(ISBLANK(B3),"",SUM(E3,I3,K3,M3,O3))</f>
        <v>10</v>
      </c>
      <c r="T3" s="19">
        <f>IF(ISBLANK(B3),"",SUM(F3,J3,L3,N3,P3))</f>
        <v>2</v>
      </c>
      <c r="U3" s="18">
        <f>IF(ISBLANK(B3),"",IF(E3=2,1,0)+IF(I3=2,1,0)+IF(K3=2,1,0)+IF(M3=2,1,0)+IF(O3=2,1,0))</f>
        <v>5</v>
      </c>
      <c r="V3" s="19">
        <f>IF(ISBLANK(B3),"",IF(F3=2,1,0)+IF(J3=2,1,0)+IF(L3=2,1,0)+IF(N3=2,1,0)+IF(P3=2,1,0))</f>
        <v>0</v>
      </c>
      <c r="W3" s="101">
        <v>1</v>
      </c>
      <c r="X3" s="101"/>
    </row>
    <row r="4" spans="1:25" ht="33" customHeight="1">
      <c r="A4" s="11">
        <v>3</v>
      </c>
      <c r="B4" s="2" t="s">
        <v>130</v>
      </c>
      <c r="C4" s="12"/>
      <c r="D4" s="13" t="s">
        <v>131</v>
      </c>
      <c r="E4" s="18">
        <f>S16</f>
        <v>1</v>
      </c>
      <c r="F4" s="20">
        <f>T16</f>
        <v>2</v>
      </c>
      <c r="G4" s="21">
        <f>T19</f>
        <v>0</v>
      </c>
      <c r="H4" s="22">
        <f>S19</f>
        <v>2</v>
      </c>
      <c r="I4" s="99"/>
      <c r="J4" s="99"/>
      <c r="K4" s="14">
        <f>S11</f>
        <v>2</v>
      </c>
      <c r="L4" s="15">
        <f>T11</f>
        <v>0</v>
      </c>
      <c r="M4" s="16">
        <f>S12</f>
        <v>1</v>
      </c>
      <c r="N4" s="17">
        <f>T12</f>
        <v>2</v>
      </c>
      <c r="O4" s="16">
        <f>S22</f>
        <v>1</v>
      </c>
      <c r="P4" s="17">
        <f>T22</f>
        <v>2</v>
      </c>
      <c r="Q4" s="18">
        <f>IF(ISBLANK(B4),"",SUM(G11,K11,O11,G12,K12,O12,G16,K16,O16,H19,L19,P19,G22,K22,O22))</f>
        <v>22</v>
      </c>
      <c r="R4" s="19">
        <f>IF(ISBLANK(B4),"",SUM(H11,L11,P11,H12,L12,P12,H16,L16,P16,G19,K19,O19,H22,L22,P22))</f>
        <v>28</v>
      </c>
      <c r="S4" s="18">
        <f>IF(ISBLANK(B4),"",SUM(G4,E4,K4,M4,O4))</f>
        <v>5</v>
      </c>
      <c r="T4" s="19">
        <f>IF(ISBLANK(B4),"",SUM(H4,F4,L4,N4,P4))</f>
        <v>8</v>
      </c>
      <c r="U4" s="18">
        <f>IF(ISBLANK(B4),"",IF(G4=2,1,0)+IF(E4=2,1,0)+IF(K4=2,1,0)+IF(M4=2,1,0)+IF(O4=2,1,0))</f>
        <v>1</v>
      </c>
      <c r="V4" s="19">
        <f>IF(ISBLANK(B4),"",IF(H4=2,1,0)+IF(F4=2,1,0)+IF(L4=2,1,0)+IF(N4=2,1,0)+IF(P4=2,1,0))</f>
        <v>4</v>
      </c>
      <c r="W4" s="101">
        <v>5</v>
      </c>
      <c r="X4" s="101"/>
      <c r="Y4" t="s">
        <v>132</v>
      </c>
    </row>
    <row r="5" spans="1:24" ht="33" customHeight="1">
      <c r="A5" s="11">
        <v>4</v>
      </c>
      <c r="B5" s="2" t="s">
        <v>133</v>
      </c>
      <c r="C5" s="12"/>
      <c r="D5" s="13" t="s">
        <v>91</v>
      </c>
      <c r="E5" s="18">
        <f>T20</f>
        <v>0</v>
      </c>
      <c r="F5" s="20">
        <f>S20</f>
        <v>2</v>
      </c>
      <c r="G5" s="23">
        <f>S23</f>
        <v>0</v>
      </c>
      <c r="H5" s="20">
        <f>T23</f>
        <v>2</v>
      </c>
      <c r="I5" s="24">
        <f>T11</f>
        <v>0</v>
      </c>
      <c r="J5" s="22">
        <f>S11</f>
        <v>2</v>
      </c>
      <c r="K5" s="99"/>
      <c r="L5" s="99"/>
      <c r="M5" s="14">
        <f>T17</f>
        <v>0</v>
      </c>
      <c r="N5" s="15">
        <f>S17</f>
        <v>2</v>
      </c>
      <c r="O5" s="16">
        <f>S13</f>
        <v>0</v>
      </c>
      <c r="P5" s="17">
        <f>T13</f>
        <v>2</v>
      </c>
      <c r="Q5" s="18">
        <f>IF(ISBLANK(B5),"",SUM(H11,L11,P11,G13,K13,O13,H17,L17,P17,H20,L20,P20,G23,K23,O23))</f>
        <v>3</v>
      </c>
      <c r="R5" s="19">
        <f>IF(ISBLANK(B5),"",SUM(G11,K11,O11,H13,L13,P13,G17,K17,O17,G20,K20,O20,H23,P23))</f>
        <v>27</v>
      </c>
      <c r="S5" s="18">
        <f>IF(ISBLANK(B5),"",SUM(E5,I5,G5,M5,O5))</f>
        <v>0</v>
      </c>
      <c r="T5" s="19">
        <f>IF(ISBLANK(B5),"",SUM(F5,J5,H5,N5,P5))</f>
        <v>10</v>
      </c>
      <c r="U5" s="18">
        <f>IF(ISBLANK(B5),"",IF(E5=2,1,0)+IF(I5=2,1,0)+IF(G5=2,1,0)+IF(M5=2,1,0)+IF(O5=2,1,0))</f>
        <v>0</v>
      </c>
      <c r="V5" s="19">
        <f>IF(ISBLANK(B5),"",IF(F5=2,1,0)+IF(J5=2,1,0)+IF(H5=2,1,0)+IF(N5=2,1,0)+IF(P5=2,1,0))</f>
        <v>5</v>
      </c>
      <c r="W5" s="101">
        <v>6</v>
      </c>
      <c r="X5" s="101"/>
    </row>
    <row r="6" spans="1:24" ht="33" customHeight="1">
      <c r="A6" s="11">
        <v>5</v>
      </c>
      <c r="B6" s="2" t="s">
        <v>134</v>
      </c>
      <c r="C6" s="12"/>
      <c r="D6" s="13" t="s">
        <v>78</v>
      </c>
      <c r="E6" s="18">
        <f>T21</f>
        <v>1</v>
      </c>
      <c r="F6" s="20">
        <f>S21</f>
        <v>2</v>
      </c>
      <c r="G6" s="23">
        <f>T10</f>
        <v>0</v>
      </c>
      <c r="H6" s="20">
        <f>S10</f>
        <v>2</v>
      </c>
      <c r="I6" s="23">
        <f>T12</f>
        <v>2</v>
      </c>
      <c r="J6" s="20">
        <f>S12</f>
        <v>1</v>
      </c>
      <c r="K6" s="24">
        <f>S17</f>
        <v>2</v>
      </c>
      <c r="L6" s="22">
        <f>T17</f>
        <v>0</v>
      </c>
      <c r="M6" s="99"/>
      <c r="N6" s="99"/>
      <c r="O6" s="14">
        <f>S18</f>
        <v>2</v>
      </c>
      <c r="P6" s="15">
        <f>T18</f>
        <v>1</v>
      </c>
      <c r="Q6" s="18">
        <f>IF(ISBLANK(B6),"",SUM(H10,L10,P10,H12,L12,P12,G17,K17,O17,G18,K18,O18,H21,L21,P21))</f>
        <v>24</v>
      </c>
      <c r="R6" s="19">
        <f>IF(ISBLANK(B6),"",SUM(G10,K10,O10,G12,K12,O12,H17,L17,P17,H18,L18,P18,G21,K21,O21))</f>
        <v>21</v>
      </c>
      <c r="S6" s="18">
        <f>IF(ISBLANK(B6),"",SUM(E6,G6,K6,I6,O6))</f>
        <v>7</v>
      </c>
      <c r="T6" s="19">
        <f>IF(ISBLANK(B6),"",SUM(F6,H6,L6,J6,P6))</f>
        <v>6</v>
      </c>
      <c r="U6" s="18">
        <f>IF(ISBLANK(B6),"",IF(E6=2,1,0)+IF(G6=2,1,0)+IF(K6=2,1,0)+IF(I6=2,1,0)+IF(O6=2,1,0))</f>
        <v>3</v>
      </c>
      <c r="V6" s="19">
        <f>IF(ISBLANK(B6),"",IF(F6=2,1,0)+IF(H6=2,1,0)+IF(L6=2,1,0)+IF(J6=2,1,0)+IF(P6=2,1,0))</f>
        <v>2</v>
      </c>
      <c r="W6" s="101">
        <v>3</v>
      </c>
      <c r="X6" s="101"/>
    </row>
    <row r="7" spans="1:24" ht="33" customHeight="1">
      <c r="A7" s="25">
        <v>6</v>
      </c>
      <c r="B7" s="26" t="s">
        <v>135</v>
      </c>
      <c r="C7" s="27"/>
      <c r="D7" s="28" t="s">
        <v>106</v>
      </c>
      <c r="E7" s="29">
        <f>T9</f>
        <v>0</v>
      </c>
      <c r="F7" s="30">
        <f>S9</f>
        <v>2</v>
      </c>
      <c r="G7" s="31">
        <f>T15</f>
        <v>1</v>
      </c>
      <c r="H7" s="30">
        <f>S15</f>
        <v>2</v>
      </c>
      <c r="I7" s="31">
        <f>T22</f>
        <v>2</v>
      </c>
      <c r="J7" s="30">
        <f>S22</f>
        <v>1</v>
      </c>
      <c r="K7" s="31">
        <f>T13</f>
        <v>2</v>
      </c>
      <c r="L7" s="30">
        <f>S13</f>
        <v>0</v>
      </c>
      <c r="M7" s="32">
        <f>T18</f>
        <v>1</v>
      </c>
      <c r="N7" s="33">
        <f>S18</f>
        <v>2</v>
      </c>
      <c r="O7" s="102"/>
      <c r="P7" s="102"/>
      <c r="Q7" s="29">
        <f>IF(ISBLANK(B7),"",SUM(H9,L9,P9,H13,L13,P13,H15,L15,P15,H18,L18,P18,H22,L22,P22))</f>
        <v>21</v>
      </c>
      <c r="R7" s="34">
        <f>IF(ISBLANK(B7),"",SUM(G9,K9,O9,G13,K13,O13,G15,K15,O15,G18,K18,O18,G22,K22,O22))</f>
        <v>29</v>
      </c>
      <c r="S7" s="29">
        <f>IF(ISBLANK(B7),"",SUM(E7,G7,I7,M7,K7))</f>
        <v>6</v>
      </c>
      <c r="T7" s="34">
        <f>IF(ISBLANK(B7),"",SUM(F7,H7,J7,N7,L7))</f>
        <v>7</v>
      </c>
      <c r="U7" s="29">
        <f>IF(ISBLANK(B7),"",IF(E7=2,1,0)+IF(G7=2,1,0)+IF(I7=2,1,0)+IF(M7=2,1,0)+IF(K7=2,1,0))</f>
        <v>2</v>
      </c>
      <c r="V7" s="34">
        <f>IF(ISBLANK(B7),"",IF(F7=2,1,0)+IF(H7=2,1,0)+IF(J7=2,1,0)+IF(N7=2,1,0)+IF(L7=2,1,0))</f>
        <v>3</v>
      </c>
      <c r="W7" s="103">
        <v>4</v>
      </c>
      <c r="X7" s="103"/>
    </row>
    <row r="9" spans="1:20" ht="12.75">
      <c r="A9" s="35" t="s">
        <v>18</v>
      </c>
      <c r="B9" s="36" t="str">
        <f>IF(ISBLANK(B2),"",B2)</f>
        <v>Bischoff/Voß</v>
      </c>
      <c r="C9" s="37" t="s">
        <v>19</v>
      </c>
      <c r="D9" s="38" t="str">
        <f>IF(ISBLANK(B7),"",B7)</f>
        <v>Stöver/Hammer</v>
      </c>
      <c r="E9" s="104" t="s">
        <v>20</v>
      </c>
      <c r="F9" s="104"/>
      <c r="G9" s="39">
        <v>3</v>
      </c>
      <c r="H9" s="40">
        <v>0</v>
      </c>
      <c r="I9" s="104" t="s">
        <v>21</v>
      </c>
      <c r="J9" s="104"/>
      <c r="K9" s="39">
        <v>3</v>
      </c>
      <c r="L9" s="40">
        <v>0</v>
      </c>
      <c r="M9" s="104" t="s">
        <v>22</v>
      </c>
      <c r="N9" s="104"/>
      <c r="O9" s="39"/>
      <c r="P9" s="40"/>
      <c r="Q9" s="37" t="s">
        <v>23</v>
      </c>
      <c r="R9" s="38"/>
      <c r="S9" s="41">
        <f aca="true" t="shared" si="0" ref="S9:S23">IF(ISBLANK(G9),"",IF(G9&gt;H9,1,0)+IF(K9&gt;L9,1,0)+IF(O9&gt;P9,1,0))</f>
        <v>2</v>
      </c>
      <c r="T9" s="42">
        <f aca="true" t="shared" si="1" ref="T9:T23">IF(ISBLANK(H9),"",IF(H9&gt;G9,1,0)+IF(L9&gt;K9,1,0)+IF(P9&gt;O9,1,0))</f>
        <v>0</v>
      </c>
    </row>
    <row r="10" spans="1:20" ht="12.75">
      <c r="A10" s="43" t="s">
        <v>24</v>
      </c>
      <c r="B10" s="44" t="str">
        <f>IF(ISBLANK(B3),"",B3)</f>
        <v>Steige/Hoffmann</v>
      </c>
      <c r="C10" s="45" t="s">
        <v>19</v>
      </c>
      <c r="D10" s="46" t="str">
        <f>IF(ISBLANK(B6),"",B6)</f>
        <v>Walter/Sander</v>
      </c>
      <c r="E10" s="105" t="s">
        <v>20</v>
      </c>
      <c r="F10" s="105"/>
      <c r="G10" s="47">
        <v>3</v>
      </c>
      <c r="H10" s="48">
        <v>0</v>
      </c>
      <c r="I10" s="105" t="s">
        <v>21</v>
      </c>
      <c r="J10" s="105"/>
      <c r="K10" s="47">
        <v>3</v>
      </c>
      <c r="L10" s="48">
        <v>0</v>
      </c>
      <c r="M10" s="105" t="s">
        <v>22</v>
      </c>
      <c r="N10" s="105"/>
      <c r="O10" s="47"/>
      <c r="P10" s="48"/>
      <c r="Q10" s="49" t="s">
        <v>23</v>
      </c>
      <c r="R10" s="46"/>
      <c r="S10" s="50">
        <f t="shared" si="0"/>
        <v>2</v>
      </c>
      <c r="T10" s="51">
        <f t="shared" si="1"/>
        <v>0</v>
      </c>
    </row>
    <row r="11" spans="1:20" ht="12.75">
      <c r="A11" s="52" t="s">
        <v>25</v>
      </c>
      <c r="B11" s="53" t="str">
        <f>IF(ISBLANK(B4),"",B4)</f>
        <v>Jerlitschka/Jerlitschka</v>
      </c>
      <c r="C11" s="54" t="s">
        <v>19</v>
      </c>
      <c r="D11" s="55" t="str">
        <f>IF(ISBLANK(B5),"",B5)</f>
        <v>Schwarzer/Kiesewetter</v>
      </c>
      <c r="E11" s="106" t="s">
        <v>20</v>
      </c>
      <c r="F11" s="106"/>
      <c r="G11" s="56">
        <v>3</v>
      </c>
      <c r="H11" s="57">
        <v>0</v>
      </c>
      <c r="I11" s="106" t="s">
        <v>21</v>
      </c>
      <c r="J11" s="106"/>
      <c r="K11" s="56">
        <v>3</v>
      </c>
      <c r="L11" s="57">
        <v>0</v>
      </c>
      <c r="M11" s="106" t="s">
        <v>22</v>
      </c>
      <c r="N11" s="106"/>
      <c r="O11" s="56"/>
      <c r="P11" s="57"/>
      <c r="Q11" s="58" t="s">
        <v>23</v>
      </c>
      <c r="R11" s="55"/>
      <c r="S11" s="59">
        <f t="shared" si="0"/>
        <v>2</v>
      </c>
      <c r="T11" s="60">
        <f t="shared" si="1"/>
        <v>0</v>
      </c>
    </row>
    <row r="12" spans="1:20" ht="12.75">
      <c r="A12" s="61" t="s">
        <v>26</v>
      </c>
      <c r="B12" s="37" t="str">
        <f>IF(ISBLANK(B4),"",B4)</f>
        <v>Jerlitschka/Jerlitschka</v>
      </c>
      <c r="C12" s="62" t="s">
        <v>19</v>
      </c>
      <c r="D12" s="38" t="str">
        <f>IF(ISBLANK(B6),"",B6)</f>
        <v>Walter/Sander</v>
      </c>
      <c r="E12" s="104" t="s">
        <v>20</v>
      </c>
      <c r="F12" s="104"/>
      <c r="G12" s="39">
        <v>3</v>
      </c>
      <c r="H12" s="40">
        <v>2</v>
      </c>
      <c r="I12" s="104" t="s">
        <v>21</v>
      </c>
      <c r="J12" s="104"/>
      <c r="K12" s="39">
        <v>0</v>
      </c>
      <c r="L12" s="40">
        <v>3</v>
      </c>
      <c r="M12" s="104" t="s">
        <v>22</v>
      </c>
      <c r="N12" s="104"/>
      <c r="O12" s="39">
        <v>1</v>
      </c>
      <c r="P12" s="40">
        <v>3</v>
      </c>
      <c r="Q12" s="37" t="s">
        <v>23</v>
      </c>
      <c r="R12" s="38"/>
      <c r="S12" s="41">
        <f t="shared" si="0"/>
        <v>1</v>
      </c>
      <c r="T12" s="42">
        <f t="shared" si="1"/>
        <v>2</v>
      </c>
    </row>
    <row r="13" spans="1:20" ht="12.75">
      <c r="A13" s="63" t="s">
        <v>27</v>
      </c>
      <c r="B13" s="49" t="str">
        <f>IF(ISBLANK(B5),"",B5)</f>
        <v>Schwarzer/Kiesewetter</v>
      </c>
      <c r="C13" s="45" t="s">
        <v>19</v>
      </c>
      <c r="D13" s="46" t="str">
        <f>IF(ISBLANK(B7),"",B7)</f>
        <v>Stöver/Hammer</v>
      </c>
      <c r="E13" s="105" t="s">
        <v>20</v>
      </c>
      <c r="F13" s="105"/>
      <c r="G13" s="47">
        <v>0</v>
      </c>
      <c r="H13" s="48">
        <v>3</v>
      </c>
      <c r="I13" s="105" t="s">
        <v>21</v>
      </c>
      <c r="J13" s="105"/>
      <c r="K13" s="47">
        <v>2</v>
      </c>
      <c r="L13" s="48">
        <v>3</v>
      </c>
      <c r="M13" s="105" t="s">
        <v>22</v>
      </c>
      <c r="N13" s="105"/>
      <c r="O13" s="47"/>
      <c r="P13" s="48"/>
      <c r="Q13" s="49" t="s">
        <v>23</v>
      </c>
      <c r="R13" s="46"/>
      <c r="S13" s="50">
        <f t="shared" si="0"/>
        <v>0</v>
      </c>
      <c r="T13" s="51">
        <f t="shared" si="1"/>
        <v>2</v>
      </c>
    </row>
    <row r="14" spans="1:20" ht="12.75">
      <c r="A14" s="64" t="s">
        <v>28</v>
      </c>
      <c r="B14" s="58" t="str">
        <f>IF(ISBLANK(B2),"",B2)</f>
        <v>Bischoff/Voß</v>
      </c>
      <c r="C14" s="54" t="s">
        <v>19</v>
      </c>
      <c r="D14" s="55" t="str">
        <f>IF(ISBLANK(B3),"",B3)</f>
        <v>Steige/Hoffmann</v>
      </c>
      <c r="E14" s="106" t="s">
        <v>20</v>
      </c>
      <c r="F14" s="106"/>
      <c r="G14" s="56">
        <v>3</v>
      </c>
      <c r="H14" s="57">
        <v>0</v>
      </c>
      <c r="I14" s="106" t="s">
        <v>21</v>
      </c>
      <c r="J14" s="106"/>
      <c r="K14" s="56">
        <v>0</v>
      </c>
      <c r="L14" s="57">
        <v>3</v>
      </c>
      <c r="M14" s="106" t="s">
        <v>22</v>
      </c>
      <c r="N14" s="106"/>
      <c r="O14" s="56">
        <v>1</v>
      </c>
      <c r="P14" s="57">
        <v>3</v>
      </c>
      <c r="Q14" s="58" t="s">
        <v>23</v>
      </c>
      <c r="R14" s="55"/>
      <c r="S14" s="59">
        <f t="shared" si="0"/>
        <v>1</v>
      </c>
      <c r="T14" s="60">
        <f t="shared" si="1"/>
        <v>2</v>
      </c>
    </row>
    <row r="15" spans="1:20" ht="12.75">
      <c r="A15" s="61" t="s">
        <v>29</v>
      </c>
      <c r="B15" s="37" t="str">
        <f>IF(ISBLANK(B3),"",B3)</f>
        <v>Steige/Hoffmann</v>
      </c>
      <c r="C15" s="62" t="s">
        <v>19</v>
      </c>
      <c r="D15" s="38" t="str">
        <f>IF(ISBLANK(B7),"",B7)</f>
        <v>Stöver/Hammer</v>
      </c>
      <c r="E15" s="104" t="s">
        <v>20</v>
      </c>
      <c r="F15" s="104"/>
      <c r="G15" s="39">
        <v>2</v>
      </c>
      <c r="H15" s="40">
        <v>3</v>
      </c>
      <c r="I15" s="104" t="s">
        <v>21</v>
      </c>
      <c r="J15" s="104"/>
      <c r="K15" s="39">
        <v>3</v>
      </c>
      <c r="L15" s="40">
        <v>1</v>
      </c>
      <c r="M15" s="104" t="s">
        <v>22</v>
      </c>
      <c r="N15" s="104"/>
      <c r="O15" s="39">
        <v>3</v>
      </c>
      <c r="P15" s="40">
        <v>0</v>
      </c>
      <c r="Q15" s="37" t="s">
        <v>23</v>
      </c>
      <c r="R15" s="38"/>
      <c r="S15" s="41">
        <f t="shared" si="0"/>
        <v>2</v>
      </c>
      <c r="T15" s="42">
        <f t="shared" si="1"/>
        <v>1</v>
      </c>
    </row>
    <row r="16" spans="1:20" ht="12.75">
      <c r="A16" s="63" t="s">
        <v>30</v>
      </c>
      <c r="B16" s="49" t="str">
        <f>IF(ISBLANK(B4),"",B4)</f>
        <v>Jerlitschka/Jerlitschka</v>
      </c>
      <c r="C16" s="45" t="s">
        <v>19</v>
      </c>
      <c r="D16" s="46" t="str">
        <f>IF(ISBLANK(B2),"",B2)</f>
        <v>Bischoff/Voß</v>
      </c>
      <c r="E16" s="105" t="s">
        <v>20</v>
      </c>
      <c r="F16" s="105"/>
      <c r="G16" s="47">
        <v>3</v>
      </c>
      <c r="H16" s="48">
        <v>1</v>
      </c>
      <c r="I16" s="105" t="s">
        <v>21</v>
      </c>
      <c r="J16" s="105"/>
      <c r="K16" s="47">
        <v>1</v>
      </c>
      <c r="L16" s="48">
        <v>3</v>
      </c>
      <c r="M16" s="105" t="s">
        <v>22</v>
      </c>
      <c r="N16" s="105"/>
      <c r="O16" s="47">
        <v>0</v>
      </c>
      <c r="P16" s="48">
        <v>3</v>
      </c>
      <c r="Q16" s="49" t="s">
        <v>23</v>
      </c>
      <c r="R16" s="46"/>
      <c r="S16" s="50">
        <f t="shared" si="0"/>
        <v>1</v>
      </c>
      <c r="T16" s="51">
        <f t="shared" si="1"/>
        <v>2</v>
      </c>
    </row>
    <row r="17" spans="1:20" ht="12.75">
      <c r="A17" s="64" t="s">
        <v>31</v>
      </c>
      <c r="B17" s="58" t="str">
        <f>IF(ISBLANK(B6),"",B6)</f>
        <v>Walter/Sander</v>
      </c>
      <c r="C17" s="54" t="s">
        <v>19</v>
      </c>
      <c r="D17" s="55" t="str">
        <f>IF(ISBLANK(B5),"",B5)</f>
        <v>Schwarzer/Kiesewetter</v>
      </c>
      <c r="E17" s="106" t="s">
        <v>20</v>
      </c>
      <c r="F17" s="106"/>
      <c r="G17" s="56">
        <v>3</v>
      </c>
      <c r="H17" s="57">
        <v>1</v>
      </c>
      <c r="I17" s="106" t="s">
        <v>21</v>
      </c>
      <c r="J17" s="106"/>
      <c r="K17" s="56">
        <v>3</v>
      </c>
      <c r="L17" s="57">
        <v>0</v>
      </c>
      <c r="M17" s="106" t="s">
        <v>22</v>
      </c>
      <c r="N17" s="106"/>
      <c r="O17" s="56"/>
      <c r="P17" s="57"/>
      <c r="Q17" s="58" t="s">
        <v>23</v>
      </c>
      <c r="R17" s="55"/>
      <c r="S17" s="59">
        <f t="shared" si="0"/>
        <v>2</v>
      </c>
      <c r="T17" s="60">
        <f t="shared" si="1"/>
        <v>0</v>
      </c>
    </row>
    <row r="18" spans="1:20" ht="12.75">
      <c r="A18" s="61" t="s">
        <v>32</v>
      </c>
      <c r="B18" s="37" t="str">
        <f>IF(ISBLANK(B6),"",B6)</f>
        <v>Walter/Sander</v>
      </c>
      <c r="C18" s="62" t="s">
        <v>19</v>
      </c>
      <c r="D18" s="38" t="str">
        <f>IF(ISBLANK(B7),"",B7)</f>
        <v>Stöver/Hammer</v>
      </c>
      <c r="E18" s="104" t="s">
        <v>20</v>
      </c>
      <c r="F18" s="104"/>
      <c r="G18" s="39">
        <v>0</v>
      </c>
      <c r="H18" s="40">
        <v>3</v>
      </c>
      <c r="I18" s="104" t="s">
        <v>21</v>
      </c>
      <c r="J18" s="104"/>
      <c r="K18" s="39">
        <v>3</v>
      </c>
      <c r="L18" s="40">
        <v>1</v>
      </c>
      <c r="M18" s="104" t="s">
        <v>22</v>
      </c>
      <c r="N18" s="104"/>
      <c r="O18" s="39">
        <v>3</v>
      </c>
      <c r="P18" s="40">
        <v>0</v>
      </c>
      <c r="Q18" s="37" t="s">
        <v>23</v>
      </c>
      <c r="R18" s="38"/>
      <c r="S18" s="41">
        <f t="shared" si="0"/>
        <v>2</v>
      </c>
      <c r="T18" s="42">
        <f t="shared" si="1"/>
        <v>1</v>
      </c>
    </row>
    <row r="19" spans="1:20" ht="12.75">
      <c r="A19" s="63" t="s">
        <v>33</v>
      </c>
      <c r="B19" s="49" t="str">
        <f>IF(ISBLANK(B3),"",B3)</f>
        <v>Steige/Hoffmann</v>
      </c>
      <c r="C19" s="45" t="s">
        <v>19</v>
      </c>
      <c r="D19" s="46" t="str">
        <f>IF(ISBLANK(B4),"",B4)</f>
        <v>Jerlitschka/Jerlitschka</v>
      </c>
      <c r="E19" s="105" t="s">
        <v>20</v>
      </c>
      <c r="F19" s="105"/>
      <c r="G19" s="47">
        <v>3</v>
      </c>
      <c r="H19" s="48">
        <v>1</v>
      </c>
      <c r="I19" s="105" t="s">
        <v>21</v>
      </c>
      <c r="J19" s="105"/>
      <c r="K19" s="47">
        <v>3</v>
      </c>
      <c r="L19" s="48">
        <v>0</v>
      </c>
      <c r="M19" s="105" t="s">
        <v>22</v>
      </c>
      <c r="N19" s="105"/>
      <c r="O19" s="47"/>
      <c r="P19" s="48"/>
      <c r="Q19" s="49" t="s">
        <v>23</v>
      </c>
      <c r="R19" s="46"/>
      <c r="S19" s="50">
        <f t="shared" si="0"/>
        <v>2</v>
      </c>
      <c r="T19" s="51">
        <f t="shared" si="1"/>
        <v>0</v>
      </c>
    </row>
    <row r="20" spans="1:20" ht="12.75">
      <c r="A20" s="64" t="s">
        <v>34</v>
      </c>
      <c r="B20" s="58" t="str">
        <f>IF(ISBLANK(B2),"",B2)</f>
        <v>Bischoff/Voß</v>
      </c>
      <c r="C20" s="54" t="s">
        <v>19</v>
      </c>
      <c r="D20" s="55" t="str">
        <f>IF(ISBLANK(B5),"",B5)</f>
        <v>Schwarzer/Kiesewetter</v>
      </c>
      <c r="E20" s="106" t="s">
        <v>20</v>
      </c>
      <c r="F20" s="106"/>
      <c r="G20" s="56">
        <v>3</v>
      </c>
      <c r="H20" s="57">
        <v>0</v>
      </c>
      <c r="I20" s="106" t="s">
        <v>21</v>
      </c>
      <c r="J20" s="106"/>
      <c r="K20" s="56">
        <v>3</v>
      </c>
      <c r="L20" s="57">
        <v>0</v>
      </c>
      <c r="M20" s="106" t="s">
        <v>22</v>
      </c>
      <c r="N20" s="106"/>
      <c r="O20" s="56"/>
      <c r="P20" s="57"/>
      <c r="Q20" s="58" t="s">
        <v>23</v>
      </c>
      <c r="R20" s="55"/>
      <c r="S20" s="59">
        <f t="shared" si="0"/>
        <v>2</v>
      </c>
      <c r="T20" s="60">
        <f t="shared" si="1"/>
        <v>0</v>
      </c>
    </row>
    <row r="21" spans="1:20" ht="12.75">
      <c r="A21" s="61" t="s">
        <v>35</v>
      </c>
      <c r="B21" s="37" t="str">
        <f>IF(ISBLANK(B2),"",B2)</f>
        <v>Bischoff/Voß</v>
      </c>
      <c r="C21" s="62" t="s">
        <v>19</v>
      </c>
      <c r="D21" s="38" t="str">
        <f>IF(ISBLANK(B6),"",B6)</f>
        <v>Walter/Sander</v>
      </c>
      <c r="E21" s="104" t="s">
        <v>20</v>
      </c>
      <c r="F21" s="104"/>
      <c r="G21" s="39">
        <v>3</v>
      </c>
      <c r="H21" s="40">
        <v>1</v>
      </c>
      <c r="I21" s="104" t="s">
        <v>21</v>
      </c>
      <c r="J21" s="104"/>
      <c r="K21" s="39">
        <v>0</v>
      </c>
      <c r="L21" s="40">
        <v>3</v>
      </c>
      <c r="M21" s="104" t="s">
        <v>22</v>
      </c>
      <c r="N21" s="104"/>
      <c r="O21" s="39">
        <v>3</v>
      </c>
      <c r="P21" s="40">
        <v>0</v>
      </c>
      <c r="Q21" s="37" t="s">
        <v>23</v>
      </c>
      <c r="R21" s="38"/>
      <c r="S21" s="41">
        <f t="shared" si="0"/>
        <v>2</v>
      </c>
      <c r="T21" s="42">
        <f t="shared" si="1"/>
        <v>1</v>
      </c>
    </row>
    <row r="22" spans="1:20" ht="12.75">
      <c r="A22" s="63" t="s">
        <v>36</v>
      </c>
      <c r="B22" s="49" t="str">
        <f>IF(ISBLANK(B4),"",B4)</f>
        <v>Jerlitschka/Jerlitschka</v>
      </c>
      <c r="C22" s="45" t="s">
        <v>19</v>
      </c>
      <c r="D22" s="46" t="str">
        <f>IF(ISBLANK(B7),"",B7)</f>
        <v>Stöver/Hammer</v>
      </c>
      <c r="E22" s="105" t="s">
        <v>20</v>
      </c>
      <c r="F22" s="105"/>
      <c r="G22" s="47">
        <v>2</v>
      </c>
      <c r="H22" s="48">
        <v>3</v>
      </c>
      <c r="I22" s="105" t="s">
        <v>21</v>
      </c>
      <c r="J22" s="105"/>
      <c r="K22" s="47">
        <v>3</v>
      </c>
      <c r="L22" s="48">
        <v>1</v>
      </c>
      <c r="M22" s="105" t="s">
        <v>22</v>
      </c>
      <c r="N22" s="105"/>
      <c r="O22" s="47">
        <v>2</v>
      </c>
      <c r="P22" s="48">
        <v>3</v>
      </c>
      <c r="Q22" s="49" t="s">
        <v>23</v>
      </c>
      <c r="R22" s="46"/>
      <c r="S22" s="50">
        <f t="shared" si="0"/>
        <v>1</v>
      </c>
      <c r="T22" s="51">
        <f t="shared" si="1"/>
        <v>2</v>
      </c>
    </row>
    <row r="23" spans="1:20" ht="12.75">
      <c r="A23" s="64" t="s">
        <v>37</v>
      </c>
      <c r="B23" s="58" t="str">
        <f>IF(ISBLANK(B5),"",B5)</f>
        <v>Schwarzer/Kiesewetter</v>
      </c>
      <c r="C23" s="54" t="s">
        <v>19</v>
      </c>
      <c r="D23" s="55" t="str">
        <f>IF(ISBLANK(B3),"",B3)</f>
        <v>Steige/Hoffmann</v>
      </c>
      <c r="E23" s="106" t="s">
        <v>20</v>
      </c>
      <c r="F23" s="106"/>
      <c r="G23" s="56">
        <v>0</v>
      </c>
      <c r="H23" s="57">
        <v>3</v>
      </c>
      <c r="I23" s="106" t="s">
        <v>21</v>
      </c>
      <c r="J23" s="106"/>
      <c r="K23" s="56">
        <v>0</v>
      </c>
      <c r="L23" s="57">
        <v>3</v>
      </c>
      <c r="M23" s="106" t="s">
        <v>22</v>
      </c>
      <c r="N23" s="106"/>
      <c r="O23" s="56"/>
      <c r="P23" s="57"/>
      <c r="Q23" s="58" t="s">
        <v>23</v>
      </c>
      <c r="R23" s="55"/>
      <c r="S23" s="59">
        <f t="shared" si="0"/>
        <v>0</v>
      </c>
      <c r="T23" s="60">
        <f t="shared" si="1"/>
        <v>2</v>
      </c>
    </row>
    <row r="24" ht="12.75">
      <c r="A24" s="65"/>
    </row>
    <row r="25" ht="12.75">
      <c r="A25" s="65"/>
    </row>
    <row r="26" ht="12.75">
      <c r="A26" s="65"/>
    </row>
    <row r="27" ht="12.75">
      <c r="A27" s="65"/>
    </row>
    <row r="28" ht="12.75">
      <c r="A28" s="65"/>
    </row>
    <row r="31" ht="12.75">
      <c r="A31" s="65"/>
    </row>
    <row r="32" ht="12.75">
      <c r="A32" s="65"/>
    </row>
    <row r="33" ht="12.75">
      <c r="A33" s="65"/>
    </row>
    <row r="34" ht="12.75">
      <c r="A34" s="65"/>
    </row>
    <row r="35" ht="12.75">
      <c r="A35" s="65"/>
    </row>
    <row r="36" ht="12.75">
      <c r="A36" s="65"/>
    </row>
    <row r="39" ht="12.75">
      <c r="A39" s="65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2.75">
      <c r="A44" s="65"/>
    </row>
    <row r="45" ht="12.75">
      <c r="A45" s="65"/>
    </row>
    <row r="46" ht="12.75">
      <c r="A46" s="65"/>
    </row>
    <row r="47" ht="12.75">
      <c r="A47" s="65"/>
    </row>
  </sheetData>
  <mergeCells count="68">
    <mergeCell ref="E22:F22"/>
    <mergeCell ref="I22:J22"/>
    <mergeCell ref="M22:N22"/>
    <mergeCell ref="E23:F23"/>
    <mergeCell ref="I23:J23"/>
    <mergeCell ref="M23:N23"/>
    <mergeCell ref="E20:F20"/>
    <mergeCell ref="I20:J20"/>
    <mergeCell ref="M20:N20"/>
    <mergeCell ref="E21:F21"/>
    <mergeCell ref="I21:J21"/>
    <mergeCell ref="M21:N21"/>
    <mergeCell ref="E18:F18"/>
    <mergeCell ref="I18:J18"/>
    <mergeCell ref="M18:N18"/>
    <mergeCell ref="E19:F19"/>
    <mergeCell ref="I19:J19"/>
    <mergeCell ref="M19:N19"/>
    <mergeCell ref="E16:F16"/>
    <mergeCell ref="I16:J16"/>
    <mergeCell ref="M16:N16"/>
    <mergeCell ref="E17:F17"/>
    <mergeCell ref="I17:J17"/>
    <mergeCell ref="M17:N17"/>
    <mergeCell ref="E14:F14"/>
    <mergeCell ref="I14:J14"/>
    <mergeCell ref="M14:N14"/>
    <mergeCell ref="E15:F15"/>
    <mergeCell ref="I15:J15"/>
    <mergeCell ref="M15:N15"/>
    <mergeCell ref="E12:F12"/>
    <mergeCell ref="I12:J12"/>
    <mergeCell ref="M12:N12"/>
    <mergeCell ref="E13:F13"/>
    <mergeCell ref="I13:J13"/>
    <mergeCell ref="M13:N13"/>
    <mergeCell ref="E10:F10"/>
    <mergeCell ref="I10:J10"/>
    <mergeCell ref="M10:N10"/>
    <mergeCell ref="E11:F11"/>
    <mergeCell ref="I11:J11"/>
    <mergeCell ref="M11:N11"/>
    <mergeCell ref="O7:P7"/>
    <mergeCell ref="W7:X7"/>
    <mergeCell ref="E9:F9"/>
    <mergeCell ref="I9:J9"/>
    <mergeCell ref="M9:N9"/>
    <mergeCell ref="K5:L5"/>
    <mergeCell ref="W5:X5"/>
    <mergeCell ref="M6:N6"/>
    <mergeCell ref="W6:X6"/>
    <mergeCell ref="G3:H3"/>
    <mergeCell ref="W3:X3"/>
    <mergeCell ref="I4:J4"/>
    <mergeCell ref="W4:X4"/>
    <mergeCell ref="S1:T1"/>
    <mergeCell ref="U1:V1"/>
    <mergeCell ref="W1:X1"/>
    <mergeCell ref="E2:F2"/>
    <mergeCell ref="W2:X2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X47"/>
  <sheetViews>
    <sheetView workbookViewId="0" topLeftCell="A1">
      <selection activeCell="B3" sqref="B3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6" width="3.7109375" style="0" customWidth="1"/>
    <col min="17" max="17" width="5.421875" style="0" customWidth="1"/>
    <col min="18" max="18" width="4.57421875" style="0" customWidth="1"/>
    <col min="19" max="19" width="4.421875" style="0" customWidth="1"/>
    <col min="20" max="20" width="3.7109375" style="0" customWidth="1"/>
    <col min="21" max="26" width="4.7109375" style="0" customWidth="1"/>
    <col min="27" max="29" width="3.7109375" style="0" customWidth="1"/>
  </cols>
  <sheetData>
    <row r="1" spans="1:24" ht="32.25" customHeight="1">
      <c r="A1" s="95" t="s">
        <v>136</v>
      </c>
      <c r="B1" s="95"/>
      <c r="C1" s="95"/>
      <c r="D1" s="95"/>
      <c r="E1" s="96">
        <v>1</v>
      </c>
      <c r="F1" s="96"/>
      <c r="G1" s="97">
        <v>2</v>
      </c>
      <c r="H1" s="97"/>
      <c r="I1" s="97">
        <v>3</v>
      </c>
      <c r="J1" s="97"/>
      <c r="K1" s="97">
        <v>4</v>
      </c>
      <c r="L1" s="97"/>
      <c r="M1" s="97">
        <v>5</v>
      </c>
      <c r="N1" s="97"/>
      <c r="O1" s="97">
        <v>6</v>
      </c>
      <c r="P1" s="97"/>
      <c r="Q1" s="98" t="s">
        <v>1</v>
      </c>
      <c r="R1" s="98"/>
      <c r="S1" s="98" t="s">
        <v>2</v>
      </c>
      <c r="T1" s="98"/>
      <c r="U1" s="98" t="s">
        <v>3</v>
      </c>
      <c r="V1" s="98"/>
      <c r="W1" s="98" t="s">
        <v>4</v>
      </c>
      <c r="X1" s="98"/>
    </row>
    <row r="2" spans="1:24" ht="33" customHeight="1">
      <c r="A2" s="1">
        <v>1</v>
      </c>
      <c r="B2" s="2" t="s">
        <v>137</v>
      </c>
      <c r="C2" s="3"/>
      <c r="D2" s="4" t="s">
        <v>131</v>
      </c>
      <c r="E2" s="99"/>
      <c r="F2" s="99"/>
      <c r="G2" s="5">
        <f>S14</f>
        <v>2</v>
      </c>
      <c r="H2" s="6">
        <f>T14</f>
        <v>1</v>
      </c>
      <c r="I2" s="7">
        <f>T16</f>
        <v>2</v>
      </c>
      <c r="J2" s="8">
        <f>S16</f>
        <v>0</v>
      </c>
      <c r="K2" s="7">
        <f>S20</f>
        <v>1</v>
      </c>
      <c r="L2" s="8">
        <f>T20</f>
        <v>2</v>
      </c>
      <c r="M2" s="7">
        <f>S21</f>
        <v>1</v>
      </c>
      <c r="N2" s="8">
        <f>T21</f>
        <v>2</v>
      </c>
      <c r="O2" s="7">
        <f>S9</f>
        <v>2</v>
      </c>
      <c r="P2" s="8">
        <f>T9</f>
        <v>0</v>
      </c>
      <c r="Q2" s="9">
        <f>IF(ISBLANK(B2),"",SUM(G9,K9,O9,G14,K14,O14,H16,L16,P16,G20,K20,O20,G21,K21,O21))</f>
        <v>29</v>
      </c>
      <c r="R2" s="10">
        <f>IF(ISBLANK(B2),"",SUM(H9,L9,P9,H14,L14,P14,G16,K16,O16,H20,L20,P20,H21,L21,P21))</f>
        <v>22</v>
      </c>
      <c r="S2" s="9">
        <f>IF(ISBLANK(B2),"",SUM(G2,I2,K2,M2,O2))</f>
        <v>8</v>
      </c>
      <c r="T2" s="10">
        <f>IF(ISBLANK(B2),"",SUM(H2,J2,L2,N2,P2))</f>
        <v>5</v>
      </c>
      <c r="U2" s="9">
        <f>IF(ISBLANK(B2),"",IF(G2=2,1,0)+IF(I2=2,1,0)+IF(K2=2,1,0)+IF(M2=2,1,0)+IF(O2=2,1,0))</f>
        <v>3</v>
      </c>
      <c r="V2" s="10">
        <f>IF(ISBLANK(B2),"",IF(H2=2,1,0)+IF(J2=2,1,0)+IF(L2=2,1,0)+IF(N2=2,1,0)+IF(P2=2,1,0))</f>
        <v>2</v>
      </c>
      <c r="W2" s="100">
        <v>3</v>
      </c>
      <c r="X2" s="100"/>
    </row>
    <row r="3" spans="1:24" ht="33" customHeight="1">
      <c r="A3" s="11">
        <v>2</v>
      </c>
      <c r="B3" s="2" t="s">
        <v>138</v>
      </c>
      <c r="C3" s="12"/>
      <c r="D3" s="13" t="s">
        <v>62</v>
      </c>
      <c r="E3" s="9">
        <f>T14</f>
        <v>1</v>
      </c>
      <c r="F3" s="10">
        <f>S14</f>
        <v>2</v>
      </c>
      <c r="G3" s="99"/>
      <c r="H3" s="99"/>
      <c r="I3" s="14">
        <f>S19</f>
        <v>1</v>
      </c>
      <c r="J3" s="15">
        <f>T19</f>
        <v>2</v>
      </c>
      <c r="K3" s="16">
        <f>T23</f>
        <v>1</v>
      </c>
      <c r="L3" s="17">
        <f>S23</f>
        <v>2</v>
      </c>
      <c r="M3" s="16">
        <f>S10</f>
        <v>1</v>
      </c>
      <c r="N3" s="17">
        <f>T10</f>
        <v>2</v>
      </c>
      <c r="O3" s="16">
        <f>S15</f>
        <v>2</v>
      </c>
      <c r="P3" s="17">
        <f>T15</f>
        <v>0</v>
      </c>
      <c r="Q3" s="18">
        <f>IF(ISBLANK(B3),"",SUM(G10,K10,O10,H14,L14,P14,G15,K15,O15,G19,K19,O19,H23,L23,P23))</f>
        <v>27</v>
      </c>
      <c r="R3" s="19">
        <f>IF(ISBLANK(B3),"",SUM(H10,L10,P10,G14,K14,O14,H15,L15,P15,H19,L19,P19,G23,K23,O23))</f>
        <v>29</v>
      </c>
      <c r="S3" s="18">
        <f>IF(ISBLANK(B3),"",SUM(E3,I3,K3,M3,O3))</f>
        <v>6</v>
      </c>
      <c r="T3" s="19">
        <f>IF(ISBLANK(B3),"",SUM(F3,J3,L3,N3,P3))</f>
        <v>8</v>
      </c>
      <c r="U3" s="18">
        <f>IF(ISBLANK(B3),"",IF(E3=2,1,0)+IF(I3=2,1,0)+IF(K3=2,1,0)+IF(M3=2,1,0)+IF(O3=2,1,0))</f>
        <v>1</v>
      </c>
      <c r="V3" s="19">
        <f>IF(ISBLANK(B3),"",IF(F3=2,1,0)+IF(J3=2,1,0)+IF(L3=2,1,0)+IF(N3=2,1,0)+IF(P3=2,1,0))</f>
        <v>4</v>
      </c>
      <c r="W3" s="101">
        <v>5</v>
      </c>
      <c r="X3" s="101"/>
    </row>
    <row r="4" spans="1:24" ht="33" customHeight="1">
      <c r="A4" s="11">
        <v>3</v>
      </c>
      <c r="B4" s="2" t="s">
        <v>139</v>
      </c>
      <c r="C4" s="12"/>
      <c r="D4" s="13" t="s">
        <v>140</v>
      </c>
      <c r="E4" s="18">
        <f>S16</f>
        <v>0</v>
      </c>
      <c r="F4" s="20">
        <f>T16</f>
        <v>2</v>
      </c>
      <c r="G4" s="21">
        <f>T19</f>
        <v>2</v>
      </c>
      <c r="H4" s="22">
        <f>S19</f>
        <v>1</v>
      </c>
      <c r="I4" s="99"/>
      <c r="J4" s="99"/>
      <c r="K4" s="14">
        <f>S11</f>
        <v>1</v>
      </c>
      <c r="L4" s="15">
        <f>T11</f>
        <v>2</v>
      </c>
      <c r="M4" s="16">
        <f>S12</f>
        <v>1</v>
      </c>
      <c r="N4" s="17">
        <f>T12</f>
        <v>2</v>
      </c>
      <c r="O4" s="16">
        <f>S22</f>
        <v>2</v>
      </c>
      <c r="P4" s="17">
        <f>T22</f>
        <v>0</v>
      </c>
      <c r="Q4" s="18">
        <f>IF(ISBLANK(B4),"",SUM(G11,K11,O11,G12,K12,O12,G16,K16,O16,H19,L19,P19,G22,K22,O22))</f>
        <v>24</v>
      </c>
      <c r="R4" s="19">
        <f>IF(ISBLANK(B4),"",SUM(H11,L11,P11,H12,L12,P12,H16,L16,P16,G19,K19,O19,H22,L22,P22))</f>
        <v>26</v>
      </c>
      <c r="S4" s="18">
        <f>IF(ISBLANK(B4),"",SUM(G4,E4,K4,M4,O4))</f>
        <v>6</v>
      </c>
      <c r="T4" s="19">
        <f>IF(ISBLANK(B4),"",SUM(H4,F4,L4,N4,P4))</f>
        <v>7</v>
      </c>
      <c r="U4" s="18">
        <f>IF(ISBLANK(B4),"",IF(G4=2,1,0)+IF(E4=2,1,0)+IF(K4=2,1,0)+IF(M4=2,1,0)+IF(O4=2,1,0))</f>
        <v>2</v>
      </c>
      <c r="V4" s="19">
        <f>IF(ISBLANK(B4),"",IF(H4=2,1,0)+IF(F4=2,1,0)+IF(L4=2,1,0)+IF(N4=2,1,0)+IF(P4=2,1,0))</f>
        <v>3</v>
      </c>
      <c r="W4" s="101">
        <v>4</v>
      </c>
      <c r="X4" s="101"/>
    </row>
    <row r="5" spans="1:24" ht="33" customHeight="1">
      <c r="A5" s="11">
        <v>4</v>
      </c>
      <c r="B5" s="2" t="s">
        <v>141</v>
      </c>
      <c r="C5" s="12"/>
      <c r="D5" s="13" t="s">
        <v>15</v>
      </c>
      <c r="E5" s="18">
        <f>T20</f>
        <v>2</v>
      </c>
      <c r="F5" s="20">
        <f>S20</f>
        <v>1</v>
      </c>
      <c r="G5" s="23">
        <f>S23</f>
        <v>2</v>
      </c>
      <c r="H5" s="20">
        <f>T23</f>
        <v>1</v>
      </c>
      <c r="I5" s="24">
        <f>T11</f>
        <v>2</v>
      </c>
      <c r="J5" s="22">
        <f>S11</f>
        <v>1</v>
      </c>
      <c r="K5" s="99"/>
      <c r="L5" s="99"/>
      <c r="M5" s="14">
        <f>T17</f>
        <v>1</v>
      </c>
      <c r="N5" s="15">
        <f>S17</f>
        <v>2</v>
      </c>
      <c r="O5" s="16">
        <f>S13</f>
        <v>2</v>
      </c>
      <c r="P5" s="17">
        <f>T13</f>
        <v>0</v>
      </c>
      <c r="Q5" s="18">
        <f>IF(ISBLANK(B5),"",SUM(H11,L11,P11,G13,K13,O13,H17,L17,P17,H20,L20,P20,G23,K23,O23))</f>
        <v>32</v>
      </c>
      <c r="R5" s="19">
        <f>IF(ISBLANK(B5),"",SUM(G11,K11,O11,H13,L13,P13,G17,K17,O17,G20,K20,O20,H23,P23))</f>
        <v>21</v>
      </c>
      <c r="S5" s="18">
        <f>IF(ISBLANK(B5),"",SUM(E5,I5,G5,M5,O5))</f>
        <v>9</v>
      </c>
      <c r="T5" s="19">
        <f>IF(ISBLANK(B5),"",SUM(F5,J5,H5,N5,P5))</f>
        <v>5</v>
      </c>
      <c r="U5" s="18">
        <f>IF(ISBLANK(B5),"",IF(E5=2,1,0)+IF(I5=2,1,0)+IF(G5=2,1,0)+IF(M5=2,1,0)+IF(O5=2,1,0))</f>
        <v>4</v>
      </c>
      <c r="V5" s="19">
        <f>IF(ISBLANK(B5),"",IF(F5=2,1,0)+IF(J5=2,1,0)+IF(H5=2,1,0)+IF(N5=2,1,0)+IF(P5=2,1,0))</f>
        <v>1</v>
      </c>
      <c r="W5" s="101">
        <v>2</v>
      </c>
      <c r="X5" s="101"/>
    </row>
    <row r="6" spans="1:24" ht="33" customHeight="1">
      <c r="A6" s="11">
        <v>5</v>
      </c>
      <c r="B6" s="2" t="s">
        <v>142</v>
      </c>
      <c r="C6" s="12"/>
      <c r="D6" s="13" t="s">
        <v>13</v>
      </c>
      <c r="E6" s="18">
        <f>T21</f>
        <v>2</v>
      </c>
      <c r="F6" s="20">
        <f>S21</f>
        <v>1</v>
      </c>
      <c r="G6" s="23">
        <f>T10</f>
        <v>2</v>
      </c>
      <c r="H6" s="20">
        <f>S10</f>
        <v>1</v>
      </c>
      <c r="I6" s="23">
        <f>T12</f>
        <v>2</v>
      </c>
      <c r="J6" s="20">
        <f>S12</f>
        <v>1</v>
      </c>
      <c r="K6" s="24">
        <f>S17</f>
        <v>2</v>
      </c>
      <c r="L6" s="22">
        <f>T17</f>
        <v>1</v>
      </c>
      <c r="M6" s="99"/>
      <c r="N6" s="99"/>
      <c r="O6" s="14">
        <f>S18</f>
        <v>2</v>
      </c>
      <c r="P6" s="15">
        <f>T18</f>
        <v>1</v>
      </c>
      <c r="Q6" s="18">
        <f>IF(ISBLANK(B6),"",SUM(H10,L10,P10,H12,L12,P12,G17,K17,O17,G18,K18,O18,H21,L21,P21))</f>
        <v>32</v>
      </c>
      <c r="R6" s="19">
        <f>IF(ISBLANK(B6),"",SUM(G10,K10,O10,G12,K12,O12,H17,L17,P17,H18,L18,P18,G21,K21,O21))</f>
        <v>23</v>
      </c>
      <c r="S6" s="18">
        <f>IF(ISBLANK(B6),"",SUM(E6,G6,K6,I6,O6))</f>
        <v>10</v>
      </c>
      <c r="T6" s="19">
        <f>IF(ISBLANK(B6),"",SUM(F6,H6,L6,J6,P6))</f>
        <v>5</v>
      </c>
      <c r="U6" s="18">
        <f>IF(ISBLANK(B6),"",IF(E6=2,1,0)+IF(G6=2,1,0)+IF(K6=2,1,0)+IF(I6=2,1,0)+IF(O6=2,1,0))</f>
        <v>5</v>
      </c>
      <c r="V6" s="19">
        <f>IF(ISBLANK(B6),"",IF(F6=2,1,0)+IF(H6=2,1,0)+IF(L6=2,1,0)+IF(J6=2,1,0)+IF(P6=2,1,0))</f>
        <v>0</v>
      </c>
      <c r="W6" s="101">
        <v>1</v>
      </c>
      <c r="X6" s="101"/>
    </row>
    <row r="7" spans="1:24" ht="33" customHeight="1">
      <c r="A7" s="25">
        <v>6</v>
      </c>
      <c r="B7" s="26" t="s">
        <v>143</v>
      </c>
      <c r="C7" s="27"/>
      <c r="D7" s="28" t="s">
        <v>144</v>
      </c>
      <c r="E7" s="29">
        <f>T9</f>
        <v>0</v>
      </c>
      <c r="F7" s="30">
        <f>S9</f>
        <v>2</v>
      </c>
      <c r="G7" s="31">
        <f>T15</f>
        <v>0</v>
      </c>
      <c r="H7" s="30">
        <f>S15</f>
        <v>2</v>
      </c>
      <c r="I7" s="31">
        <f>T22</f>
        <v>0</v>
      </c>
      <c r="J7" s="30">
        <f>S22</f>
        <v>2</v>
      </c>
      <c r="K7" s="31">
        <f>T13</f>
        <v>0</v>
      </c>
      <c r="L7" s="30">
        <f>S13</f>
        <v>2</v>
      </c>
      <c r="M7" s="32">
        <f>T18</f>
        <v>1</v>
      </c>
      <c r="N7" s="33">
        <f>S18</f>
        <v>2</v>
      </c>
      <c r="O7" s="102"/>
      <c r="P7" s="102"/>
      <c r="Q7" s="29">
        <f>IF(ISBLANK(B7),"",SUM(H9,L9,P9,H13,L13,P13,H15,L15,P15,H18,L18,P18,H22,L22,P22))</f>
        <v>8</v>
      </c>
      <c r="R7" s="34">
        <f>IF(ISBLANK(B7),"",SUM(G9,K9,O9,G13,K13,O13,G15,K15,O15,G18,K18,O18,G22,K22,O22))</f>
        <v>30</v>
      </c>
      <c r="S7" s="29">
        <f>IF(ISBLANK(B7),"",SUM(E7,G7,I7,M7,K7))</f>
        <v>1</v>
      </c>
      <c r="T7" s="34">
        <f>IF(ISBLANK(B7),"",SUM(F7,H7,J7,N7,L7))</f>
        <v>10</v>
      </c>
      <c r="U7" s="29">
        <f>IF(ISBLANK(B7),"",IF(E7=2,1,0)+IF(G7=2,1,0)+IF(I7=2,1,0)+IF(M7=2,1,0)+IF(K7=2,1,0))</f>
        <v>0</v>
      </c>
      <c r="V7" s="34">
        <f>IF(ISBLANK(B7),"",IF(F7=2,1,0)+IF(H7=2,1,0)+IF(J7=2,1,0)+IF(N7=2,1,0)+IF(L7=2,1,0))</f>
        <v>5</v>
      </c>
      <c r="W7" s="103">
        <v>6</v>
      </c>
      <c r="X7" s="103"/>
    </row>
    <row r="9" spans="1:20" ht="12.75">
      <c r="A9" s="35" t="s">
        <v>18</v>
      </c>
      <c r="B9" s="36" t="str">
        <f>IF(ISBLANK(B2),"",B2)</f>
        <v>Gesthüsen/Priebe</v>
      </c>
      <c r="C9" s="37" t="s">
        <v>19</v>
      </c>
      <c r="D9" s="38" t="str">
        <f>IF(ISBLANK(B7),"",B7)</f>
        <v>Kanitz/Kanitz</v>
      </c>
      <c r="E9" s="104" t="s">
        <v>20</v>
      </c>
      <c r="F9" s="104"/>
      <c r="G9" s="39">
        <v>3</v>
      </c>
      <c r="H9" s="40">
        <v>2</v>
      </c>
      <c r="I9" s="104" t="s">
        <v>21</v>
      </c>
      <c r="J9" s="104"/>
      <c r="K9" s="39">
        <v>3</v>
      </c>
      <c r="L9" s="40">
        <v>0</v>
      </c>
      <c r="M9" s="104" t="s">
        <v>22</v>
      </c>
      <c r="N9" s="104"/>
      <c r="O9" s="39"/>
      <c r="P9" s="40"/>
      <c r="Q9" s="37" t="s">
        <v>23</v>
      </c>
      <c r="R9" s="38"/>
      <c r="S9" s="41">
        <f aca="true" t="shared" si="0" ref="S9:S23">IF(ISBLANK(G9),"",IF(G9&gt;H9,1,0)+IF(K9&gt;L9,1,0)+IF(O9&gt;P9,1,0))</f>
        <v>2</v>
      </c>
      <c r="T9" s="42">
        <f aca="true" t="shared" si="1" ref="T9:T23">IF(ISBLANK(H9),"",IF(H9&gt;G9,1,0)+IF(L9&gt;K9,1,0)+IF(P9&gt;O9,1,0))</f>
        <v>0</v>
      </c>
    </row>
    <row r="10" spans="1:20" ht="12.75">
      <c r="A10" s="43" t="s">
        <v>24</v>
      </c>
      <c r="B10" s="44" t="str">
        <f>IF(ISBLANK(B3),"",B3)</f>
        <v>Peter/Unger</v>
      </c>
      <c r="C10" s="45" t="s">
        <v>19</v>
      </c>
      <c r="D10" s="46" t="str">
        <f>IF(ISBLANK(B6),"",B6)</f>
        <v>Thomzig/Becker</v>
      </c>
      <c r="E10" s="105" t="s">
        <v>20</v>
      </c>
      <c r="F10" s="105"/>
      <c r="G10" s="47">
        <v>1</v>
      </c>
      <c r="H10" s="48">
        <v>3</v>
      </c>
      <c r="I10" s="105" t="s">
        <v>21</v>
      </c>
      <c r="J10" s="105"/>
      <c r="K10" s="47">
        <v>3</v>
      </c>
      <c r="L10" s="48">
        <v>0</v>
      </c>
      <c r="M10" s="105" t="s">
        <v>22</v>
      </c>
      <c r="N10" s="105"/>
      <c r="O10" s="47">
        <v>1</v>
      </c>
      <c r="P10" s="48">
        <v>3</v>
      </c>
      <c r="Q10" s="49" t="s">
        <v>23</v>
      </c>
      <c r="R10" s="46"/>
      <c r="S10" s="50">
        <f t="shared" si="0"/>
        <v>1</v>
      </c>
      <c r="T10" s="51">
        <f t="shared" si="1"/>
        <v>2</v>
      </c>
    </row>
    <row r="11" spans="1:20" ht="12.75">
      <c r="A11" s="52" t="s">
        <v>25</v>
      </c>
      <c r="B11" s="53" t="str">
        <f>IF(ISBLANK(B4),"",B4)</f>
        <v>Müller/Kruse</v>
      </c>
      <c r="C11" s="54" t="s">
        <v>19</v>
      </c>
      <c r="D11" s="55" t="str">
        <f>IF(ISBLANK(B5),"",B5)</f>
        <v>Furch/Furch</v>
      </c>
      <c r="E11" s="106" t="s">
        <v>20</v>
      </c>
      <c r="F11" s="106"/>
      <c r="G11" s="56">
        <v>3</v>
      </c>
      <c r="H11" s="57">
        <v>2</v>
      </c>
      <c r="I11" s="106" t="s">
        <v>21</v>
      </c>
      <c r="J11" s="106"/>
      <c r="K11" s="56">
        <v>1</v>
      </c>
      <c r="L11" s="57">
        <v>3</v>
      </c>
      <c r="M11" s="106" t="s">
        <v>22</v>
      </c>
      <c r="N11" s="106"/>
      <c r="O11" s="56">
        <v>0</v>
      </c>
      <c r="P11" s="57">
        <v>3</v>
      </c>
      <c r="Q11" s="58" t="s">
        <v>23</v>
      </c>
      <c r="R11" s="55"/>
      <c r="S11" s="59">
        <f t="shared" si="0"/>
        <v>1</v>
      </c>
      <c r="T11" s="60">
        <f t="shared" si="1"/>
        <v>2</v>
      </c>
    </row>
    <row r="12" spans="1:20" ht="12.75">
      <c r="A12" s="61" t="s">
        <v>26</v>
      </c>
      <c r="B12" s="37" t="str">
        <f>IF(ISBLANK(B4),"",B4)</f>
        <v>Müller/Kruse</v>
      </c>
      <c r="C12" s="62" t="s">
        <v>19</v>
      </c>
      <c r="D12" s="38" t="str">
        <f>IF(ISBLANK(B6),"",B6)</f>
        <v>Thomzig/Becker</v>
      </c>
      <c r="E12" s="104" t="s">
        <v>20</v>
      </c>
      <c r="F12" s="104"/>
      <c r="G12" s="39">
        <v>1</v>
      </c>
      <c r="H12" s="40">
        <v>3</v>
      </c>
      <c r="I12" s="104" t="s">
        <v>21</v>
      </c>
      <c r="J12" s="104"/>
      <c r="K12" s="39">
        <v>3</v>
      </c>
      <c r="L12" s="40">
        <v>2</v>
      </c>
      <c r="M12" s="104" t="s">
        <v>22</v>
      </c>
      <c r="N12" s="104"/>
      <c r="O12" s="39">
        <v>0</v>
      </c>
      <c r="P12" s="40">
        <v>3</v>
      </c>
      <c r="Q12" s="37" t="s">
        <v>23</v>
      </c>
      <c r="R12" s="38"/>
      <c r="S12" s="41">
        <f t="shared" si="0"/>
        <v>1</v>
      </c>
      <c r="T12" s="42">
        <f t="shared" si="1"/>
        <v>2</v>
      </c>
    </row>
    <row r="13" spans="1:20" ht="12.75">
      <c r="A13" s="63" t="s">
        <v>27</v>
      </c>
      <c r="B13" s="49" t="str">
        <f>IF(ISBLANK(B5),"",B5)</f>
        <v>Furch/Furch</v>
      </c>
      <c r="C13" s="45" t="s">
        <v>19</v>
      </c>
      <c r="D13" s="46" t="str">
        <f>IF(ISBLANK(B7),"",B7)</f>
        <v>Kanitz/Kanitz</v>
      </c>
      <c r="E13" s="105" t="s">
        <v>20</v>
      </c>
      <c r="F13" s="105"/>
      <c r="G13" s="47">
        <v>3</v>
      </c>
      <c r="H13" s="48">
        <v>0</v>
      </c>
      <c r="I13" s="105" t="s">
        <v>21</v>
      </c>
      <c r="J13" s="105"/>
      <c r="K13" s="47">
        <v>3</v>
      </c>
      <c r="L13" s="48">
        <v>1</v>
      </c>
      <c r="M13" s="105" t="s">
        <v>22</v>
      </c>
      <c r="N13" s="105"/>
      <c r="O13" s="47"/>
      <c r="P13" s="48"/>
      <c r="Q13" s="49" t="s">
        <v>23</v>
      </c>
      <c r="R13" s="46"/>
      <c r="S13" s="50">
        <f t="shared" si="0"/>
        <v>2</v>
      </c>
      <c r="T13" s="51">
        <f t="shared" si="1"/>
        <v>0</v>
      </c>
    </row>
    <row r="14" spans="1:20" ht="12.75">
      <c r="A14" s="64" t="s">
        <v>28</v>
      </c>
      <c r="B14" s="58" t="str">
        <f>IF(ISBLANK(B2),"",B2)</f>
        <v>Gesthüsen/Priebe</v>
      </c>
      <c r="C14" s="54" t="s">
        <v>19</v>
      </c>
      <c r="D14" s="55" t="str">
        <f>IF(ISBLANK(B3),"",B3)</f>
        <v>Peter/Unger</v>
      </c>
      <c r="E14" s="106" t="s">
        <v>20</v>
      </c>
      <c r="F14" s="106"/>
      <c r="G14" s="56">
        <v>3</v>
      </c>
      <c r="H14" s="57">
        <v>1</v>
      </c>
      <c r="I14" s="106" t="s">
        <v>21</v>
      </c>
      <c r="J14" s="106"/>
      <c r="K14" s="56">
        <v>1</v>
      </c>
      <c r="L14" s="57">
        <v>3</v>
      </c>
      <c r="M14" s="106" t="s">
        <v>22</v>
      </c>
      <c r="N14" s="106"/>
      <c r="O14" s="56">
        <v>3</v>
      </c>
      <c r="P14" s="57">
        <v>2</v>
      </c>
      <c r="Q14" s="58" t="s">
        <v>23</v>
      </c>
      <c r="R14" s="55"/>
      <c r="S14" s="59">
        <f t="shared" si="0"/>
        <v>2</v>
      </c>
      <c r="T14" s="60">
        <f t="shared" si="1"/>
        <v>1</v>
      </c>
    </row>
    <row r="15" spans="1:20" ht="12.75">
      <c r="A15" s="61" t="s">
        <v>29</v>
      </c>
      <c r="B15" s="37" t="str">
        <f>IF(ISBLANK(B3),"",B3)</f>
        <v>Peter/Unger</v>
      </c>
      <c r="C15" s="62" t="s">
        <v>19</v>
      </c>
      <c r="D15" s="38" t="str">
        <f>IF(ISBLANK(B7),"",B7)</f>
        <v>Kanitz/Kanitz</v>
      </c>
      <c r="E15" s="104" t="s">
        <v>20</v>
      </c>
      <c r="F15" s="104"/>
      <c r="G15" s="39">
        <v>3</v>
      </c>
      <c r="H15" s="40">
        <v>0</v>
      </c>
      <c r="I15" s="104" t="s">
        <v>21</v>
      </c>
      <c r="J15" s="104"/>
      <c r="K15" s="39">
        <v>3</v>
      </c>
      <c r="L15" s="40">
        <v>1</v>
      </c>
      <c r="M15" s="104" t="s">
        <v>22</v>
      </c>
      <c r="N15" s="104"/>
      <c r="O15" s="39"/>
      <c r="P15" s="40"/>
      <c r="Q15" s="37" t="s">
        <v>23</v>
      </c>
      <c r="R15" s="38"/>
      <c r="S15" s="41">
        <f t="shared" si="0"/>
        <v>2</v>
      </c>
      <c r="T15" s="42">
        <f t="shared" si="1"/>
        <v>0</v>
      </c>
    </row>
    <row r="16" spans="1:20" ht="12.75">
      <c r="A16" s="63" t="s">
        <v>30</v>
      </c>
      <c r="B16" s="49" t="str">
        <f>IF(ISBLANK(B4),"",B4)</f>
        <v>Müller/Kruse</v>
      </c>
      <c r="C16" s="45" t="s">
        <v>19</v>
      </c>
      <c r="D16" s="46" t="str">
        <f>IF(ISBLANK(B2),"",B2)</f>
        <v>Gesthüsen/Priebe</v>
      </c>
      <c r="E16" s="105" t="s">
        <v>20</v>
      </c>
      <c r="F16" s="105"/>
      <c r="G16" s="47">
        <v>0</v>
      </c>
      <c r="H16" s="48">
        <v>3</v>
      </c>
      <c r="I16" s="105" t="s">
        <v>21</v>
      </c>
      <c r="J16" s="105"/>
      <c r="K16" s="47">
        <v>2</v>
      </c>
      <c r="L16" s="48">
        <v>3</v>
      </c>
      <c r="M16" s="105" t="s">
        <v>22</v>
      </c>
      <c r="N16" s="105"/>
      <c r="O16" s="47"/>
      <c r="P16" s="48"/>
      <c r="Q16" s="49" t="s">
        <v>23</v>
      </c>
      <c r="R16" s="46"/>
      <c r="S16" s="50">
        <f t="shared" si="0"/>
        <v>0</v>
      </c>
      <c r="T16" s="51">
        <f t="shared" si="1"/>
        <v>2</v>
      </c>
    </row>
    <row r="17" spans="1:20" ht="12.75">
      <c r="A17" s="64" t="s">
        <v>31</v>
      </c>
      <c r="B17" s="58" t="str">
        <f>IF(ISBLANK(B6),"",B6)</f>
        <v>Thomzig/Becker</v>
      </c>
      <c r="C17" s="54" t="s">
        <v>19</v>
      </c>
      <c r="D17" s="55" t="str">
        <f>IF(ISBLANK(B5),"",B5)</f>
        <v>Furch/Furch</v>
      </c>
      <c r="E17" s="106" t="s">
        <v>20</v>
      </c>
      <c r="F17" s="106"/>
      <c r="G17" s="56">
        <v>3</v>
      </c>
      <c r="H17" s="57">
        <v>0</v>
      </c>
      <c r="I17" s="106" t="s">
        <v>21</v>
      </c>
      <c r="J17" s="106"/>
      <c r="K17" s="56">
        <v>0</v>
      </c>
      <c r="L17" s="57">
        <v>3</v>
      </c>
      <c r="M17" s="106" t="s">
        <v>22</v>
      </c>
      <c r="N17" s="106"/>
      <c r="O17" s="56">
        <v>3</v>
      </c>
      <c r="P17" s="57">
        <v>2</v>
      </c>
      <c r="Q17" s="58" t="s">
        <v>23</v>
      </c>
      <c r="R17" s="55"/>
      <c r="S17" s="59">
        <f t="shared" si="0"/>
        <v>2</v>
      </c>
      <c r="T17" s="60">
        <f t="shared" si="1"/>
        <v>1</v>
      </c>
    </row>
    <row r="18" spans="1:20" ht="12.75">
      <c r="A18" s="61" t="s">
        <v>32</v>
      </c>
      <c r="B18" s="37" t="str">
        <f>IF(ISBLANK(B6),"",B6)</f>
        <v>Thomzig/Becker</v>
      </c>
      <c r="C18" s="62" t="s">
        <v>19</v>
      </c>
      <c r="D18" s="38" t="str">
        <f>IF(ISBLANK(B7),"",B7)</f>
        <v>Kanitz/Kanitz</v>
      </c>
      <c r="E18" s="104" t="s">
        <v>20</v>
      </c>
      <c r="F18" s="104"/>
      <c r="G18" s="39">
        <v>3</v>
      </c>
      <c r="H18" s="40">
        <v>0</v>
      </c>
      <c r="I18" s="104" t="s">
        <v>21</v>
      </c>
      <c r="J18" s="104"/>
      <c r="K18" s="39">
        <v>0</v>
      </c>
      <c r="L18" s="40">
        <v>3</v>
      </c>
      <c r="M18" s="104" t="s">
        <v>22</v>
      </c>
      <c r="N18" s="104"/>
      <c r="O18" s="39">
        <v>3</v>
      </c>
      <c r="P18" s="40">
        <v>1</v>
      </c>
      <c r="Q18" s="37" t="s">
        <v>23</v>
      </c>
      <c r="R18" s="38"/>
      <c r="S18" s="41">
        <f t="shared" si="0"/>
        <v>2</v>
      </c>
      <c r="T18" s="42">
        <f t="shared" si="1"/>
        <v>1</v>
      </c>
    </row>
    <row r="19" spans="1:20" ht="12.75">
      <c r="A19" s="63" t="s">
        <v>33</v>
      </c>
      <c r="B19" s="49" t="str">
        <f>IF(ISBLANK(B3),"",B3)</f>
        <v>Peter/Unger</v>
      </c>
      <c r="C19" s="45" t="s">
        <v>19</v>
      </c>
      <c r="D19" s="46" t="str">
        <f>IF(ISBLANK(B4),"",B4)</f>
        <v>Müller/Kruse</v>
      </c>
      <c r="E19" s="105" t="s">
        <v>20</v>
      </c>
      <c r="F19" s="105"/>
      <c r="G19" s="47">
        <v>0</v>
      </c>
      <c r="H19" s="48">
        <v>3</v>
      </c>
      <c r="I19" s="105" t="s">
        <v>21</v>
      </c>
      <c r="J19" s="105"/>
      <c r="K19" s="47">
        <v>3</v>
      </c>
      <c r="L19" s="48">
        <v>2</v>
      </c>
      <c r="M19" s="105" t="s">
        <v>22</v>
      </c>
      <c r="N19" s="105"/>
      <c r="O19" s="47">
        <v>1</v>
      </c>
      <c r="P19" s="48">
        <v>3</v>
      </c>
      <c r="Q19" s="49" t="s">
        <v>23</v>
      </c>
      <c r="R19" s="46"/>
      <c r="S19" s="50">
        <f t="shared" si="0"/>
        <v>1</v>
      </c>
      <c r="T19" s="51">
        <f t="shared" si="1"/>
        <v>2</v>
      </c>
    </row>
    <row r="20" spans="1:20" ht="12.75">
      <c r="A20" s="64" t="s">
        <v>34</v>
      </c>
      <c r="B20" s="58" t="str">
        <f>IF(ISBLANK(B2),"",B2)</f>
        <v>Gesthüsen/Priebe</v>
      </c>
      <c r="C20" s="54" t="s">
        <v>19</v>
      </c>
      <c r="D20" s="55" t="str">
        <f>IF(ISBLANK(B5),"",B5)</f>
        <v>Furch/Furch</v>
      </c>
      <c r="E20" s="106" t="s">
        <v>20</v>
      </c>
      <c r="F20" s="106"/>
      <c r="G20" s="56">
        <v>3</v>
      </c>
      <c r="H20" s="57">
        <v>0</v>
      </c>
      <c r="I20" s="106" t="s">
        <v>21</v>
      </c>
      <c r="J20" s="106"/>
      <c r="K20" s="56">
        <v>1</v>
      </c>
      <c r="L20" s="57">
        <v>3</v>
      </c>
      <c r="M20" s="106" t="s">
        <v>22</v>
      </c>
      <c r="N20" s="106"/>
      <c r="O20" s="56">
        <v>1</v>
      </c>
      <c r="P20" s="57">
        <v>3</v>
      </c>
      <c r="Q20" s="58" t="s">
        <v>23</v>
      </c>
      <c r="R20" s="55"/>
      <c r="S20" s="59">
        <f t="shared" si="0"/>
        <v>1</v>
      </c>
      <c r="T20" s="60">
        <f t="shared" si="1"/>
        <v>2</v>
      </c>
    </row>
    <row r="21" spans="1:20" ht="12.75">
      <c r="A21" s="61" t="s">
        <v>35</v>
      </c>
      <c r="B21" s="37" t="str">
        <f>IF(ISBLANK(B2),"",B2)</f>
        <v>Gesthüsen/Priebe</v>
      </c>
      <c r="C21" s="62" t="s">
        <v>19</v>
      </c>
      <c r="D21" s="38" t="str">
        <f>IF(ISBLANK(B6),"",B6)</f>
        <v>Thomzig/Becker</v>
      </c>
      <c r="E21" s="104" t="s">
        <v>20</v>
      </c>
      <c r="F21" s="104"/>
      <c r="G21" s="39">
        <v>2</v>
      </c>
      <c r="H21" s="40">
        <v>3</v>
      </c>
      <c r="I21" s="104" t="s">
        <v>21</v>
      </c>
      <c r="J21" s="104"/>
      <c r="K21" s="39">
        <v>3</v>
      </c>
      <c r="L21" s="40">
        <v>0</v>
      </c>
      <c r="M21" s="104" t="s">
        <v>22</v>
      </c>
      <c r="N21" s="104"/>
      <c r="O21" s="39">
        <v>0</v>
      </c>
      <c r="P21" s="40">
        <v>3</v>
      </c>
      <c r="Q21" s="37" t="s">
        <v>23</v>
      </c>
      <c r="R21" s="38"/>
      <c r="S21" s="41">
        <f t="shared" si="0"/>
        <v>1</v>
      </c>
      <c r="T21" s="42">
        <f t="shared" si="1"/>
        <v>2</v>
      </c>
    </row>
    <row r="22" spans="1:20" ht="12.75">
      <c r="A22" s="63" t="s">
        <v>36</v>
      </c>
      <c r="B22" s="49" t="str">
        <f>IF(ISBLANK(B4),"",B4)</f>
        <v>Müller/Kruse</v>
      </c>
      <c r="C22" s="45" t="s">
        <v>19</v>
      </c>
      <c r="D22" s="46" t="str">
        <f>IF(ISBLANK(B7),"",B7)</f>
        <v>Kanitz/Kanitz</v>
      </c>
      <c r="E22" s="105" t="s">
        <v>20</v>
      </c>
      <c r="F22" s="105"/>
      <c r="G22" s="47">
        <v>3</v>
      </c>
      <c r="H22" s="48">
        <v>0</v>
      </c>
      <c r="I22" s="105" t="s">
        <v>21</v>
      </c>
      <c r="J22" s="105"/>
      <c r="K22" s="47">
        <v>3</v>
      </c>
      <c r="L22" s="48">
        <v>0</v>
      </c>
      <c r="M22" s="105" t="s">
        <v>22</v>
      </c>
      <c r="N22" s="105"/>
      <c r="O22" s="47"/>
      <c r="P22" s="48"/>
      <c r="Q22" s="49" t="s">
        <v>23</v>
      </c>
      <c r="R22" s="46"/>
      <c r="S22" s="50">
        <f t="shared" si="0"/>
        <v>2</v>
      </c>
      <c r="T22" s="51">
        <f t="shared" si="1"/>
        <v>0</v>
      </c>
    </row>
    <row r="23" spans="1:20" ht="12.75">
      <c r="A23" s="64" t="s">
        <v>37</v>
      </c>
      <c r="B23" s="58" t="str">
        <f>IF(ISBLANK(B5),"",B5)</f>
        <v>Furch/Furch</v>
      </c>
      <c r="C23" s="54" t="s">
        <v>19</v>
      </c>
      <c r="D23" s="55" t="str">
        <f>IF(ISBLANK(B3),"",B3)</f>
        <v>Peter/Unger</v>
      </c>
      <c r="E23" s="106" t="s">
        <v>20</v>
      </c>
      <c r="F23" s="106"/>
      <c r="G23" s="56">
        <v>1</v>
      </c>
      <c r="H23" s="57">
        <v>3</v>
      </c>
      <c r="I23" s="106" t="s">
        <v>21</v>
      </c>
      <c r="J23" s="106"/>
      <c r="K23" s="56">
        <v>3</v>
      </c>
      <c r="L23" s="57">
        <v>1</v>
      </c>
      <c r="M23" s="106" t="s">
        <v>22</v>
      </c>
      <c r="N23" s="106"/>
      <c r="O23" s="56">
        <v>3</v>
      </c>
      <c r="P23" s="57">
        <v>2</v>
      </c>
      <c r="Q23" s="58" t="s">
        <v>23</v>
      </c>
      <c r="R23" s="55"/>
      <c r="S23" s="59">
        <f t="shared" si="0"/>
        <v>2</v>
      </c>
      <c r="T23" s="60">
        <f t="shared" si="1"/>
        <v>1</v>
      </c>
    </row>
    <row r="24" ht="12.75">
      <c r="A24" s="65"/>
    </row>
    <row r="25" ht="12.75">
      <c r="A25" s="65"/>
    </row>
    <row r="26" ht="12.75">
      <c r="A26" s="65"/>
    </row>
    <row r="27" ht="12.75">
      <c r="A27" s="65"/>
    </row>
    <row r="28" ht="12.75">
      <c r="A28" s="65"/>
    </row>
    <row r="31" ht="12.75">
      <c r="A31" s="65"/>
    </row>
    <row r="32" ht="12.75">
      <c r="A32" s="65"/>
    </row>
    <row r="33" ht="12.75">
      <c r="A33" s="65"/>
    </row>
    <row r="34" ht="12.75">
      <c r="A34" s="65"/>
    </row>
    <row r="35" ht="12.75">
      <c r="A35" s="65"/>
    </row>
    <row r="36" ht="12.75">
      <c r="A36" s="65"/>
    </row>
    <row r="39" ht="12.75">
      <c r="A39" s="65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2.75">
      <c r="A44" s="65"/>
    </row>
    <row r="45" ht="12.75">
      <c r="A45" s="65"/>
    </row>
    <row r="46" ht="12.75">
      <c r="A46" s="65"/>
    </row>
    <row r="47" ht="12.75">
      <c r="A47" s="65"/>
    </row>
  </sheetData>
  <mergeCells count="68">
    <mergeCell ref="E22:F22"/>
    <mergeCell ref="I22:J22"/>
    <mergeCell ref="M22:N22"/>
    <mergeCell ref="E23:F23"/>
    <mergeCell ref="I23:J23"/>
    <mergeCell ref="M23:N23"/>
    <mergeCell ref="E20:F20"/>
    <mergeCell ref="I20:J20"/>
    <mergeCell ref="M20:N20"/>
    <mergeCell ref="E21:F21"/>
    <mergeCell ref="I21:J21"/>
    <mergeCell ref="M21:N21"/>
    <mergeCell ref="E18:F18"/>
    <mergeCell ref="I18:J18"/>
    <mergeCell ref="M18:N18"/>
    <mergeCell ref="E19:F19"/>
    <mergeCell ref="I19:J19"/>
    <mergeCell ref="M19:N19"/>
    <mergeCell ref="E16:F16"/>
    <mergeCell ref="I16:J16"/>
    <mergeCell ref="M16:N16"/>
    <mergeCell ref="E17:F17"/>
    <mergeCell ref="I17:J17"/>
    <mergeCell ref="M17:N17"/>
    <mergeCell ref="E14:F14"/>
    <mergeCell ref="I14:J14"/>
    <mergeCell ref="M14:N14"/>
    <mergeCell ref="E15:F15"/>
    <mergeCell ref="I15:J15"/>
    <mergeCell ref="M15:N15"/>
    <mergeCell ref="E12:F12"/>
    <mergeCell ref="I12:J12"/>
    <mergeCell ref="M12:N12"/>
    <mergeCell ref="E13:F13"/>
    <mergeCell ref="I13:J13"/>
    <mergeCell ref="M13:N13"/>
    <mergeCell ref="E10:F10"/>
    <mergeCell ref="I10:J10"/>
    <mergeCell ref="M10:N10"/>
    <mergeCell ref="E11:F11"/>
    <mergeCell ref="I11:J11"/>
    <mergeCell ref="M11:N11"/>
    <mergeCell ref="O7:P7"/>
    <mergeCell ref="W7:X7"/>
    <mergeCell ref="E9:F9"/>
    <mergeCell ref="I9:J9"/>
    <mergeCell ref="M9:N9"/>
    <mergeCell ref="K5:L5"/>
    <mergeCell ref="W5:X5"/>
    <mergeCell ref="M6:N6"/>
    <mergeCell ref="W6:X6"/>
    <mergeCell ref="G3:H3"/>
    <mergeCell ref="W3:X3"/>
    <mergeCell ref="I4:J4"/>
    <mergeCell ref="W4:X4"/>
    <mergeCell ref="S1:T1"/>
    <mergeCell ref="U1:V1"/>
    <mergeCell ref="W1:X1"/>
    <mergeCell ref="E2:F2"/>
    <mergeCell ref="W2:X2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H26" sqref="H26"/>
    </sheetView>
  </sheetViews>
  <sheetFormatPr defaultColWidth="11.421875" defaultRowHeight="12.75"/>
  <cols>
    <col min="1" max="1" width="9.28125" style="0" customWidth="1"/>
    <col min="2" max="2" width="27.8515625" style="67" customWidth="1"/>
    <col min="3" max="3" width="0.71875" style="67" customWidth="1"/>
    <col min="4" max="4" width="26.7109375" style="67" customWidth="1"/>
    <col min="5" max="5" width="7.8515625" style="0" customWidth="1"/>
    <col min="6" max="7" width="4.00390625" style="67" customWidth="1"/>
    <col min="8" max="8" width="7.57421875" style="0" customWidth="1"/>
    <col min="9" max="9" width="7.421875" style="0" customWidth="1"/>
  </cols>
  <sheetData>
    <row r="1" spans="1:9" ht="46.5" customHeight="1">
      <c r="A1" s="107" t="s">
        <v>145</v>
      </c>
      <c r="B1" s="107"/>
      <c r="C1" s="107"/>
      <c r="D1" s="107"/>
      <c r="E1" s="107"/>
      <c r="F1" s="107"/>
      <c r="G1" s="107"/>
      <c r="H1" s="107"/>
      <c r="I1" s="107"/>
    </row>
    <row r="2" spans="1:9" ht="12.75" customHeight="1">
      <c r="A2" s="108" t="s">
        <v>52</v>
      </c>
      <c r="B2" s="109" t="s">
        <v>128</v>
      </c>
      <c r="C2" s="110" t="s">
        <v>19</v>
      </c>
      <c r="D2" s="111" t="s">
        <v>142</v>
      </c>
      <c r="E2" s="68" t="s">
        <v>53</v>
      </c>
      <c r="F2" s="69">
        <v>2</v>
      </c>
      <c r="G2" s="70">
        <v>3</v>
      </c>
      <c r="H2" s="112">
        <f>IF(ISBLANK(F2),"",IF(F2&gt;G2,1,0)+IF(F3&gt;G3,1,0)+IF(F4&gt;G4,1,0))</f>
        <v>2</v>
      </c>
      <c r="I2" s="113">
        <f>IF(ISBLANK(F2),"",IF(G2&gt;F2,1,0)+IF(G3&gt;F3,1,0)+IF(G4&gt;F4,1,0))</f>
        <v>1</v>
      </c>
    </row>
    <row r="3" spans="1:9" ht="12.75">
      <c r="A3" s="108"/>
      <c r="B3" s="109"/>
      <c r="C3" s="110"/>
      <c r="D3" s="111"/>
      <c r="E3" s="68" t="s">
        <v>54</v>
      </c>
      <c r="F3" s="69">
        <v>3</v>
      </c>
      <c r="G3" s="70">
        <v>0</v>
      </c>
      <c r="H3" s="112"/>
      <c r="I3" s="113"/>
    </row>
    <row r="4" spans="1:9" ht="12.75">
      <c r="A4" s="108"/>
      <c r="B4" s="109"/>
      <c r="C4" s="110"/>
      <c r="D4" s="111"/>
      <c r="E4" s="68" t="s">
        <v>22</v>
      </c>
      <c r="F4" s="69">
        <v>3</v>
      </c>
      <c r="G4" s="70">
        <v>2</v>
      </c>
      <c r="H4" s="112"/>
      <c r="I4" s="113"/>
    </row>
    <row r="5" spans="1:9" ht="12.75" customHeight="1">
      <c r="A5" s="114">
        <v>3</v>
      </c>
      <c r="B5" s="109" t="s">
        <v>126</v>
      </c>
      <c r="C5" s="110" t="s">
        <v>19</v>
      </c>
      <c r="D5" s="111" t="s">
        <v>141</v>
      </c>
      <c r="E5" s="68" t="s">
        <v>53</v>
      </c>
      <c r="F5" s="69">
        <v>3</v>
      </c>
      <c r="G5" s="70">
        <v>0</v>
      </c>
      <c r="H5" s="112">
        <f>IF(ISBLANK(F5),"",IF(F5&gt;G5,1,0)+IF(F6&gt;G6,1,0)+IF(F7&gt;G7,1,0))</f>
        <v>1</v>
      </c>
      <c r="I5" s="113">
        <f>IF(ISBLANK(F5),"",IF(G5&gt;F5,1,0)+IF(G6&gt;F6,1,0)+IF(G7&gt;F7,1,0))</f>
        <v>2</v>
      </c>
    </row>
    <row r="6" spans="1:9" ht="12.75">
      <c r="A6" s="114"/>
      <c r="B6" s="109"/>
      <c r="C6" s="110"/>
      <c r="D6" s="111"/>
      <c r="E6" s="68" t="s">
        <v>54</v>
      </c>
      <c r="F6" s="69">
        <v>1</v>
      </c>
      <c r="G6" s="70">
        <v>3</v>
      </c>
      <c r="H6" s="112"/>
      <c r="I6" s="113"/>
    </row>
    <row r="7" spans="1:9" ht="12.75">
      <c r="A7" s="114"/>
      <c r="B7" s="109"/>
      <c r="C7" s="110"/>
      <c r="D7" s="111"/>
      <c r="E7" s="68" t="s">
        <v>22</v>
      </c>
      <c r="F7" s="69">
        <v>2</v>
      </c>
      <c r="G7" s="70">
        <v>3</v>
      </c>
      <c r="H7" s="112"/>
      <c r="I7" s="113"/>
    </row>
    <row r="8" spans="1:9" ht="12.75" customHeight="1">
      <c r="A8" s="114">
        <v>5</v>
      </c>
      <c r="B8" s="109" t="s">
        <v>134</v>
      </c>
      <c r="C8" s="110" t="s">
        <v>19</v>
      </c>
      <c r="D8" s="111" t="s">
        <v>137</v>
      </c>
      <c r="E8" s="68" t="s">
        <v>53</v>
      </c>
      <c r="F8" s="69">
        <v>2</v>
      </c>
      <c r="G8" s="70">
        <v>3</v>
      </c>
      <c r="H8" s="112">
        <f>IF(ISBLANK(F8),"",IF(F8&gt;G8,1,0)+IF(F9&gt;G9,1,0)+IF(F10&gt;G10,1,0))</f>
        <v>0</v>
      </c>
      <c r="I8" s="113">
        <f>IF(ISBLANK(F8),"",IF(G8&gt;F8,1,0)+IF(G9&gt;F9,1,0)+IF(G10&gt;F10,1,0))</f>
        <v>2</v>
      </c>
    </row>
    <row r="9" spans="1:9" ht="12.75">
      <c r="A9" s="114"/>
      <c r="B9" s="109"/>
      <c r="C9" s="110"/>
      <c r="D9" s="111"/>
      <c r="E9" s="68" t="s">
        <v>54</v>
      </c>
      <c r="F9" s="69">
        <v>0</v>
      </c>
      <c r="G9" s="70">
        <v>3</v>
      </c>
      <c r="H9" s="112"/>
      <c r="I9" s="113"/>
    </row>
    <row r="10" spans="1:9" ht="12.75">
      <c r="A10" s="114"/>
      <c r="B10" s="109"/>
      <c r="C10" s="110"/>
      <c r="D10" s="111"/>
      <c r="E10" s="68" t="s">
        <v>22</v>
      </c>
      <c r="F10" s="69"/>
      <c r="G10" s="70"/>
      <c r="H10" s="112"/>
      <c r="I10" s="113"/>
    </row>
    <row r="11" spans="1:9" ht="12.75" customHeight="1">
      <c r="A11" s="114">
        <v>7</v>
      </c>
      <c r="B11" s="109" t="s">
        <v>135</v>
      </c>
      <c r="C11" s="110" t="s">
        <v>19</v>
      </c>
      <c r="D11" s="111" t="s">
        <v>139</v>
      </c>
      <c r="E11" s="68" t="s">
        <v>53</v>
      </c>
      <c r="F11" s="69">
        <v>3</v>
      </c>
      <c r="G11" s="70">
        <v>1</v>
      </c>
      <c r="H11" s="112">
        <f>IF(ISBLANK(F11),"",IF(F11&gt;G11,1,0)+IF(F12&gt;G12,1,0)+IF(F13&gt;G13,1,0))</f>
        <v>1</v>
      </c>
      <c r="I11" s="113">
        <f>IF(ISBLANK(F11),"",IF(G11&gt;F11,1,0)+IF(G12&gt;F12,1,0)+IF(G13&gt;F13,1,0))</f>
        <v>2</v>
      </c>
    </row>
    <row r="12" spans="1:9" ht="12.75">
      <c r="A12" s="114"/>
      <c r="B12" s="109"/>
      <c r="C12" s="110"/>
      <c r="D12" s="111"/>
      <c r="E12" s="68" t="s">
        <v>54</v>
      </c>
      <c r="F12" s="69">
        <v>1</v>
      </c>
      <c r="G12" s="70">
        <v>3</v>
      </c>
      <c r="H12" s="112"/>
      <c r="I12" s="113"/>
    </row>
    <row r="13" spans="1:9" ht="12.75">
      <c r="A13" s="114"/>
      <c r="B13" s="109"/>
      <c r="C13" s="110"/>
      <c r="D13" s="111"/>
      <c r="E13" s="68" t="s">
        <v>22</v>
      </c>
      <c r="F13" s="69">
        <v>2</v>
      </c>
      <c r="G13" s="70">
        <v>3</v>
      </c>
      <c r="H13" s="112"/>
      <c r="I13" s="113"/>
    </row>
    <row r="14" spans="1:9" ht="12.75" customHeight="1">
      <c r="A14" s="114">
        <v>9</v>
      </c>
      <c r="B14" s="109" t="s">
        <v>130</v>
      </c>
      <c r="C14" s="110" t="s">
        <v>19</v>
      </c>
      <c r="D14" s="111" t="s">
        <v>138</v>
      </c>
      <c r="E14" s="68" t="s">
        <v>53</v>
      </c>
      <c r="F14" s="69">
        <v>0</v>
      </c>
      <c r="G14" s="70">
        <v>3</v>
      </c>
      <c r="H14" s="112">
        <f>IF(ISBLANK(F14),"",IF(F14&gt;G14,1,0)+IF(F15&gt;G15,1,0)+IF(F16&gt;G16,1,0))</f>
        <v>0</v>
      </c>
      <c r="I14" s="113">
        <f>IF(ISBLANK(F14),"",IF(G14&gt;F14,1,0)+IF(G15&gt;F15,1,0)+IF(G16&gt;F16,1,0))</f>
        <v>2</v>
      </c>
    </row>
    <row r="15" spans="1:10" ht="12.75">
      <c r="A15" s="114"/>
      <c r="B15" s="109"/>
      <c r="C15" s="110"/>
      <c r="D15" s="111"/>
      <c r="E15" s="68" t="s">
        <v>54</v>
      </c>
      <c r="F15" s="69">
        <v>0</v>
      </c>
      <c r="G15" s="70">
        <v>3</v>
      </c>
      <c r="H15" s="112"/>
      <c r="I15" s="113"/>
      <c r="J15" t="s">
        <v>50</v>
      </c>
    </row>
    <row r="16" spans="1:9" ht="12.75">
      <c r="A16" s="114"/>
      <c r="B16" s="109"/>
      <c r="C16" s="110"/>
      <c r="D16" s="111"/>
      <c r="E16" s="68" t="s">
        <v>22</v>
      </c>
      <c r="F16" s="69"/>
      <c r="G16" s="70"/>
      <c r="H16" s="112"/>
      <c r="I16" s="113"/>
    </row>
    <row r="17" spans="1:9" ht="12.75" customHeight="1">
      <c r="A17" s="114">
        <v>11</v>
      </c>
      <c r="B17" s="109" t="s">
        <v>133</v>
      </c>
      <c r="C17" s="110" t="s">
        <v>19</v>
      </c>
      <c r="D17" s="111" t="s">
        <v>143</v>
      </c>
      <c r="E17" s="68" t="s">
        <v>53</v>
      </c>
      <c r="F17" s="69">
        <v>3</v>
      </c>
      <c r="G17" s="70">
        <v>0</v>
      </c>
      <c r="H17" s="112">
        <f>IF(ISBLANK(F17),"",IF(F17&gt;G17,1,0)+IF(F18&gt;G18,1,0)+IF(F19&gt;G19,1,0))</f>
        <v>2</v>
      </c>
      <c r="I17" s="113">
        <f>IF(ISBLANK(F17),"",IF(G17&gt;F17,1,0)+IF(G18&gt;F18,1,0)+IF(G19&gt;F19,1,0))</f>
        <v>0</v>
      </c>
    </row>
    <row r="18" spans="1:10" ht="12.75">
      <c r="A18" s="114"/>
      <c r="B18" s="109"/>
      <c r="C18" s="110"/>
      <c r="D18" s="111"/>
      <c r="E18" s="68" t="s">
        <v>54</v>
      </c>
      <c r="F18" s="69">
        <v>3</v>
      </c>
      <c r="G18" s="70">
        <v>0</v>
      </c>
      <c r="H18" s="112"/>
      <c r="I18" s="113"/>
      <c r="J18" t="s">
        <v>50</v>
      </c>
    </row>
    <row r="19" spans="1:9" ht="12.75">
      <c r="A19" s="114"/>
      <c r="B19" s="109"/>
      <c r="C19" s="110"/>
      <c r="D19" s="111"/>
      <c r="E19" s="68" t="s">
        <v>22</v>
      </c>
      <c r="F19" s="69"/>
      <c r="G19" s="70"/>
      <c r="H19" s="112"/>
      <c r="I19" s="113"/>
    </row>
  </sheetData>
  <mergeCells count="37">
    <mergeCell ref="H17:H19"/>
    <mergeCell ref="I17:I19"/>
    <mergeCell ref="A17:A19"/>
    <mergeCell ref="B17:B19"/>
    <mergeCell ref="C17:C19"/>
    <mergeCell ref="D17:D19"/>
    <mergeCell ref="H11:H13"/>
    <mergeCell ref="I11:I13"/>
    <mergeCell ref="A14:A16"/>
    <mergeCell ref="B14:B16"/>
    <mergeCell ref="C14:C16"/>
    <mergeCell ref="D14:D16"/>
    <mergeCell ref="H14:H16"/>
    <mergeCell ref="I14:I16"/>
    <mergeCell ref="A11:A13"/>
    <mergeCell ref="B11:B13"/>
    <mergeCell ref="C11:C13"/>
    <mergeCell ref="D11:D13"/>
    <mergeCell ref="H5:H7"/>
    <mergeCell ref="I5:I7"/>
    <mergeCell ref="A8:A10"/>
    <mergeCell ref="B8:B10"/>
    <mergeCell ref="C8:C10"/>
    <mergeCell ref="D8:D10"/>
    <mergeCell ref="H8:H10"/>
    <mergeCell ref="I8:I10"/>
    <mergeCell ref="A5:A7"/>
    <mergeCell ref="B5:B7"/>
    <mergeCell ref="C5:C7"/>
    <mergeCell ref="D5:D7"/>
    <mergeCell ref="A1:I1"/>
    <mergeCell ref="A2:A4"/>
    <mergeCell ref="B2:B4"/>
    <mergeCell ref="C2:C4"/>
    <mergeCell ref="D2:D4"/>
    <mergeCell ref="H2:H4"/>
    <mergeCell ref="I2:I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X47"/>
  <sheetViews>
    <sheetView workbookViewId="0" topLeftCell="A1">
      <selection activeCell="T2" sqref="T2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6" width="3.7109375" style="0" customWidth="1"/>
    <col min="17" max="17" width="5.421875" style="0" customWidth="1"/>
    <col min="18" max="19" width="4.57421875" style="0" customWidth="1"/>
    <col min="20" max="20" width="3.7109375" style="0" customWidth="1"/>
    <col min="21" max="26" width="4.7109375" style="0" customWidth="1"/>
    <col min="27" max="29" width="3.7109375" style="0" customWidth="1"/>
  </cols>
  <sheetData>
    <row r="1" spans="1:24" ht="32.25" customHeight="1">
      <c r="A1" s="95" t="s">
        <v>146</v>
      </c>
      <c r="B1" s="95"/>
      <c r="C1" s="95"/>
      <c r="D1" s="95"/>
      <c r="E1" s="96">
        <v>1</v>
      </c>
      <c r="F1" s="96"/>
      <c r="G1" s="97">
        <v>2</v>
      </c>
      <c r="H1" s="97"/>
      <c r="I1" s="97">
        <v>3</v>
      </c>
      <c r="J1" s="97"/>
      <c r="K1" s="97">
        <v>4</v>
      </c>
      <c r="L1" s="97"/>
      <c r="M1" s="97">
        <v>5</v>
      </c>
      <c r="N1" s="97"/>
      <c r="O1" s="97">
        <v>6</v>
      </c>
      <c r="P1" s="97"/>
      <c r="Q1" s="98" t="s">
        <v>1</v>
      </c>
      <c r="R1" s="98"/>
      <c r="S1" s="98" t="s">
        <v>2</v>
      </c>
      <c r="T1" s="98"/>
      <c r="U1" s="98" t="s">
        <v>3</v>
      </c>
      <c r="V1" s="98"/>
      <c r="W1" s="98" t="s">
        <v>4</v>
      </c>
      <c r="X1" s="98"/>
    </row>
    <row r="2" spans="1:24" ht="33" customHeight="1">
      <c r="A2" s="1">
        <v>1</v>
      </c>
      <c r="B2" s="2" t="s">
        <v>147</v>
      </c>
      <c r="C2" s="3"/>
      <c r="D2" s="4" t="s">
        <v>62</v>
      </c>
      <c r="E2" s="99"/>
      <c r="F2" s="99"/>
      <c r="G2" s="5">
        <f>S14</f>
        <v>2</v>
      </c>
      <c r="H2" s="6">
        <f>T14</f>
        <v>1</v>
      </c>
      <c r="I2" s="7">
        <f>T16</f>
        <v>1</v>
      </c>
      <c r="J2" s="8">
        <f>S16</f>
        <v>2</v>
      </c>
      <c r="K2" s="7">
        <f>S20</f>
        <v>2</v>
      </c>
      <c r="L2" s="8">
        <f>T20</f>
        <v>0</v>
      </c>
      <c r="M2" s="7">
        <f>S21</f>
        <v>2</v>
      </c>
      <c r="N2" s="8">
        <f>T21</f>
        <v>1</v>
      </c>
      <c r="O2" s="7">
        <f>S9</f>
        <v>0</v>
      </c>
      <c r="P2" s="8">
        <f>T9</f>
        <v>2</v>
      </c>
      <c r="Q2" s="9">
        <f>IF(ISBLANK(B2),"",SUM(G9,K9,O9,G14,K14,O14,H16,L16,P16,G20,K20,O20,G21,K21,O21))</f>
        <v>26</v>
      </c>
      <c r="R2" s="10">
        <f>IF(ISBLANK(B2),"",SUM(H9,L9,P9,H14,L14,P14,G16,K16,O16,H20,L20,P20,H21,L21,P21))</f>
        <v>22</v>
      </c>
      <c r="S2" s="9">
        <f>IF(ISBLANK(B2),"",SUM(G2,I2,K2,M2,O2))</f>
        <v>7</v>
      </c>
      <c r="T2" s="10">
        <f>IF(ISBLANK(B2),"",SUM(H2,J2,L2,N2,P2))</f>
        <v>6</v>
      </c>
      <c r="U2" s="9">
        <f>IF(ISBLANK(B2),"",IF(G2=2,1,0)+IF(I2=2,1,0)+IF(K2=2,1,0)+IF(M2=2,1,0)+IF(O2=2,1,0))</f>
        <v>3</v>
      </c>
      <c r="V2" s="10">
        <f>IF(ISBLANK(B2),"",IF(H2=2,1,0)+IF(J2=2,1,0)+IF(L2=2,1,0)+IF(N2=2,1,0)+IF(P2=2,1,0))</f>
        <v>2</v>
      </c>
      <c r="W2" s="100">
        <v>2</v>
      </c>
      <c r="X2" s="100"/>
    </row>
    <row r="3" spans="1:24" ht="33" customHeight="1">
      <c r="A3" s="11">
        <v>2</v>
      </c>
      <c r="B3" s="2" t="s">
        <v>148</v>
      </c>
      <c r="C3" s="12"/>
      <c r="D3" s="13" t="s">
        <v>149</v>
      </c>
      <c r="E3" s="9">
        <f>T14</f>
        <v>1</v>
      </c>
      <c r="F3" s="10">
        <f>S14</f>
        <v>2</v>
      </c>
      <c r="G3" s="99"/>
      <c r="H3" s="99"/>
      <c r="I3" s="14">
        <f>S19</f>
        <v>0</v>
      </c>
      <c r="J3" s="15">
        <f>T19</f>
        <v>2</v>
      </c>
      <c r="K3" s="16">
        <f>T23</f>
        <v>2</v>
      </c>
      <c r="L3" s="17">
        <f>S23</f>
        <v>0</v>
      </c>
      <c r="M3" s="16">
        <f>S10</f>
        <v>2</v>
      </c>
      <c r="N3" s="17">
        <f>T10</f>
        <v>1</v>
      </c>
      <c r="O3" s="16">
        <f>S15</f>
        <v>2</v>
      </c>
      <c r="P3" s="17">
        <f>T15</f>
        <v>1</v>
      </c>
      <c r="Q3" s="18">
        <f>IF(ISBLANK(B3),"",SUM(G10,K10,O10,H14,L14,P14,G15,K15,O15,G19,K19,O19,H23,L23,P23))</f>
        <v>26</v>
      </c>
      <c r="R3" s="19">
        <f>IF(ISBLANK(B3),"",SUM(H10,L10,P10,G14,K14,O14,H15,L15,P15,H19,L19,P19,G23,K23,O23))</f>
        <v>24</v>
      </c>
      <c r="S3" s="18">
        <f>IF(ISBLANK(B3),"",SUM(E3,I3,K3,M3,O3))</f>
        <v>7</v>
      </c>
      <c r="T3" s="19">
        <f>IF(ISBLANK(B3),"",SUM(F3,J3,L3,N3,P3))</f>
        <v>6</v>
      </c>
      <c r="U3" s="18">
        <f>IF(ISBLANK(B3),"",IF(E3=2,1,0)+IF(I3=2,1,0)+IF(K3=2,1,0)+IF(M3=2,1,0)+IF(O3=2,1,0))</f>
        <v>3</v>
      </c>
      <c r="V3" s="19">
        <f>IF(ISBLANK(B3),"",IF(F3=2,1,0)+IF(J3=2,1,0)+IF(L3=2,1,0)+IF(N3=2,1,0)+IF(P3=2,1,0))</f>
        <v>2</v>
      </c>
      <c r="W3" s="101">
        <v>3</v>
      </c>
      <c r="X3" s="101"/>
    </row>
    <row r="4" spans="1:24" ht="33" customHeight="1">
      <c r="A4" s="11">
        <v>3</v>
      </c>
      <c r="B4" s="2" t="s">
        <v>150</v>
      </c>
      <c r="C4" s="12"/>
      <c r="D4" s="13" t="s">
        <v>106</v>
      </c>
      <c r="E4" s="18">
        <f>S16</f>
        <v>2</v>
      </c>
      <c r="F4" s="20">
        <f>T16</f>
        <v>1</v>
      </c>
      <c r="G4" s="21">
        <f>T19</f>
        <v>2</v>
      </c>
      <c r="H4" s="22">
        <f>S19</f>
        <v>0</v>
      </c>
      <c r="I4" s="99"/>
      <c r="J4" s="99"/>
      <c r="K4" s="14">
        <f>S11</f>
        <v>2</v>
      </c>
      <c r="L4" s="15">
        <f>T11</f>
        <v>0</v>
      </c>
      <c r="M4" s="16">
        <f>S12</f>
        <v>2</v>
      </c>
      <c r="N4" s="17">
        <f>T12</f>
        <v>1</v>
      </c>
      <c r="O4" s="16">
        <f>S22</f>
        <v>2</v>
      </c>
      <c r="P4" s="17">
        <f>T22</f>
        <v>0</v>
      </c>
      <c r="Q4" s="18">
        <f>IF(ISBLANK(B4),"",SUM(G11,K11,O11,G12,K12,O12,G16,K16,O16,H19,L19,P19,G22,K22,O22))</f>
        <v>32</v>
      </c>
      <c r="R4" s="19">
        <f>IF(ISBLANK(B4),"",SUM(H11,L11,P11,H12,L12,P12,H16,L16,P16,G19,K19,O19,H22,L22,P22))</f>
        <v>11</v>
      </c>
      <c r="S4" s="18">
        <f>IF(ISBLANK(B4),"",SUM(G4,E4,K4,M4,O4))</f>
        <v>10</v>
      </c>
      <c r="T4" s="19">
        <f>IF(ISBLANK(B4),"",SUM(H4,F4,L4,N4,P4))</f>
        <v>2</v>
      </c>
      <c r="U4" s="18">
        <f>IF(ISBLANK(B4),"",IF(G4=2,1,0)+IF(E4=2,1,0)+IF(K4=2,1,0)+IF(M4=2,1,0)+IF(O4=2,1,0))</f>
        <v>5</v>
      </c>
      <c r="V4" s="19">
        <f>IF(ISBLANK(B4),"",IF(H4=2,1,0)+IF(F4=2,1,0)+IF(L4=2,1,0)+IF(N4=2,1,0)+IF(P4=2,1,0))</f>
        <v>0</v>
      </c>
      <c r="W4" s="101">
        <v>1</v>
      </c>
      <c r="X4" s="101"/>
    </row>
    <row r="5" spans="1:24" ht="33" customHeight="1">
      <c r="A5" s="11">
        <v>4</v>
      </c>
      <c r="B5" s="2" t="s">
        <v>151</v>
      </c>
      <c r="C5" s="12"/>
      <c r="D5" s="13" t="s">
        <v>66</v>
      </c>
      <c r="E5" s="18">
        <f>T20</f>
        <v>0</v>
      </c>
      <c r="F5" s="20">
        <f>S20</f>
        <v>2</v>
      </c>
      <c r="G5" s="23">
        <f>S23</f>
        <v>0</v>
      </c>
      <c r="H5" s="20">
        <f>T23</f>
        <v>2</v>
      </c>
      <c r="I5" s="24">
        <f>T11</f>
        <v>0</v>
      </c>
      <c r="J5" s="22">
        <f>S11</f>
        <v>2</v>
      </c>
      <c r="K5" s="99"/>
      <c r="L5" s="99"/>
      <c r="M5" s="14">
        <f>T17</f>
        <v>1</v>
      </c>
      <c r="N5" s="15">
        <f>S17</f>
        <v>2</v>
      </c>
      <c r="O5" s="16">
        <f>S13</f>
        <v>0</v>
      </c>
      <c r="P5" s="17">
        <f>T13</f>
        <v>2</v>
      </c>
      <c r="Q5" s="18">
        <f>IF(ISBLANK(B5),"",SUM(H11,L11,P11,G13,K13,O13,H17,L17,P17,H20,L20,P20,G23,K23,O23))</f>
        <v>7</v>
      </c>
      <c r="R5" s="19">
        <f>IF(ISBLANK(B5),"",SUM(G11,K11,O11,H13,L13,P13,G17,K17,O17,G20,K20,O20,H23,P23))</f>
        <v>29</v>
      </c>
      <c r="S5" s="18">
        <f>IF(ISBLANK(B5),"",SUM(E5,I5,G5,M5,O5))</f>
        <v>1</v>
      </c>
      <c r="T5" s="19">
        <f>IF(ISBLANK(B5),"",SUM(F5,J5,H5,N5,P5))</f>
        <v>10</v>
      </c>
      <c r="U5" s="18">
        <f>IF(ISBLANK(B5),"",IF(E5=2,1,0)+IF(I5=2,1,0)+IF(G5=2,1,0)+IF(M5=2,1,0)+IF(O5=2,1,0))</f>
        <v>0</v>
      </c>
      <c r="V5" s="19">
        <f>IF(ISBLANK(B5),"",IF(F5=2,1,0)+IF(J5=2,1,0)+IF(H5=2,1,0)+IF(N5=2,1,0)+IF(P5=2,1,0))</f>
        <v>5</v>
      </c>
      <c r="W5" s="101">
        <v>6</v>
      </c>
      <c r="X5" s="101"/>
    </row>
    <row r="6" spans="1:24" ht="33" customHeight="1">
      <c r="A6" s="11">
        <v>5</v>
      </c>
      <c r="B6" s="2" t="s">
        <v>152</v>
      </c>
      <c r="C6" s="12"/>
      <c r="D6" s="13" t="s">
        <v>149</v>
      </c>
      <c r="E6" s="18">
        <f>T21</f>
        <v>1</v>
      </c>
      <c r="F6" s="20">
        <f>S21</f>
        <v>2</v>
      </c>
      <c r="G6" s="23">
        <f>T10</f>
        <v>1</v>
      </c>
      <c r="H6" s="20">
        <f>S10</f>
        <v>2</v>
      </c>
      <c r="I6" s="23">
        <f>T12</f>
        <v>1</v>
      </c>
      <c r="J6" s="20">
        <f>S12</f>
        <v>2</v>
      </c>
      <c r="K6" s="24">
        <f>S17</f>
        <v>2</v>
      </c>
      <c r="L6" s="22">
        <f>T17</f>
        <v>1</v>
      </c>
      <c r="M6" s="99"/>
      <c r="N6" s="99"/>
      <c r="O6" s="14">
        <f>S18</f>
        <v>1</v>
      </c>
      <c r="P6" s="15">
        <f>T18</f>
        <v>2</v>
      </c>
      <c r="Q6" s="18">
        <f>IF(ISBLANK(B6),"",SUM(H10,L10,P10,H12,L12,P12,G17,K17,O17,G18,K18,O18,H21,L21,P21))</f>
        <v>27</v>
      </c>
      <c r="R6" s="19">
        <f>IF(ISBLANK(B6),"",SUM(G10,K10,O10,G12,K12,O12,H17,L17,P17,H18,L18,P18,G21,K21,O21))</f>
        <v>33</v>
      </c>
      <c r="S6" s="18">
        <f>IF(ISBLANK(B6),"",SUM(E6,G6,K6,I6,O6))</f>
        <v>6</v>
      </c>
      <c r="T6" s="19">
        <f>IF(ISBLANK(B6),"",SUM(F6,H6,L6,J6,P6))</f>
        <v>9</v>
      </c>
      <c r="U6" s="18">
        <f>IF(ISBLANK(B6),"",IF(E6=2,1,0)+IF(G6=2,1,0)+IF(K6=2,1,0)+IF(I6=2,1,0)+IF(O6=2,1,0))</f>
        <v>1</v>
      </c>
      <c r="V6" s="19">
        <f>IF(ISBLANK(B6),"",IF(F6=2,1,0)+IF(H6=2,1,0)+IF(L6=2,1,0)+IF(J6=2,1,0)+IF(P6=2,1,0))</f>
        <v>4</v>
      </c>
      <c r="W6" s="101">
        <v>5</v>
      </c>
      <c r="X6" s="101"/>
    </row>
    <row r="7" spans="1:24" ht="33" customHeight="1">
      <c r="A7" s="25">
        <v>6</v>
      </c>
      <c r="B7" s="26" t="s">
        <v>153</v>
      </c>
      <c r="C7" s="27"/>
      <c r="D7" s="28" t="s">
        <v>66</v>
      </c>
      <c r="E7" s="29">
        <f>T9</f>
        <v>2</v>
      </c>
      <c r="F7" s="30">
        <f>S9</f>
        <v>0</v>
      </c>
      <c r="G7" s="31">
        <f>T15</f>
        <v>1</v>
      </c>
      <c r="H7" s="30">
        <f>S15</f>
        <v>2</v>
      </c>
      <c r="I7" s="31">
        <f>T22</f>
        <v>0</v>
      </c>
      <c r="J7" s="30">
        <f>S22</f>
        <v>2</v>
      </c>
      <c r="K7" s="31">
        <f>T13</f>
        <v>2</v>
      </c>
      <c r="L7" s="30">
        <f>S13</f>
        <v>0</v>
      </c>
      <c r="M7" s="32">
        <f>T18</f>
        <v>2</v>
      </c>
      <c r="N7" s="33">
        <f>S18</f>
        <v>1</v>
      </c>
      <c r="O7" s="102"/>
      <c r="P7" s="102"/>
      <c r="Q7" s="29">
        <f>IF(ISBLANK(B7),"",SUM(H9,L9,P9,H13,L13,P13,H15,L15,P15,H18,L18,P18,H22,L22,P22))</f>
        <v>26</v>
      </c>
      <c r="R7" s="34">
        <f>IF(ISBLANK(B7),"",SUM(G9,K9,O9,G13,K13,O13,G15,K15,O15,G18,K18,O18,G22,K22,O22))</f>
        <v>22</v>
      </c>
      <c r="S7" s="29">
        <f>IF(ISBLANK(B7),"",SUM(E7,G7,I7,M7,K7))</f>
        <v>7</v>
      </c>
      <c r="T7" s="34">
        <f>IF(ISBLANK(B7),"",SUM(F7,H7,J7,N7,L7))</f>
        <v>5</v>
      </c>
      <c r="U7" s="29">
        <f>IF(ISBLANK(B7),"",IF(E7=2,1,0)+IF(G7=2,1,0)+IF(I7=2,1,0)+IF(M7=2,1,0)+IF(K7=2,1,0))</f>
        <v>3</v>
      </c>
      <c r="V7" s="34">
        <f>IF(ISBLANK(B7),"",IF(F7=2,1,0)+IF(H7=2,1,0)+IF(J7=2,1,0)+IF(N7=2,1,0)+IF(L7=2,1,0))</f>
        <v>2</v>
      </c>
      <c r="W7" s="103">
        <v>4</v>
      </c>
      <c r="X7" s="103"/>
    </row>
    <row r="9" spans="1:20" ht="12.75">
      <c r="A9" s="35" t="s">
        <v>18</v>
      </c>
      <c r="B9" s="36" t="str">
        <f>IF(ISBLANK(B2),"",B2)</f>
        <v>Kuhlmann-Lehmkuhle/Li-Reimers</v>
      </c>
      <c r="C9" s="37" t="s">
        <v>19</v>
      </c>
      <c r="D9" s="38" t="str">
        <f>IF(ISBLANK(B7),"",B7)</f>
        <v>Wojna/Struckmann</v>
      </c>
      <c r="E9" s="104" t="s">
        <v>20</v>
      </c>
      <c r="F9" s="104"/>
      <c r="G9" s="39">
        <v>2</v>
      </c>
      <c r="H9" s="40">
        <v>3</v>
      </c>
      <c r="I9" s="104" t="s">
        <v>21</v>
      </c>
      <c r="J9" s="104"/>
      <c r="K9" s="39">
        <v>0</v>
      </c>
      <c r="L9" s="40">
        <v>3</v>
      </c>
      <c r="M9" s="104" t="s">
        <v>22</v>
      </c>
      <c r="N9" s="104"/>
      <c r="O9" s="39"/>
      <c r="P9" s="40"/>
      <c r="Q9" s="37" t="s">
        <v>23</v>
      </c>
      <c r="R9" s="38"/>
      <c r="S9" s="41">
        <f aca="true" t="shared" si="0" ref="S9:S23">IF(ISBLANK(G9),"",IF(G9&gt;H9,1,0)+IF(K9&gt;L9,1,0)+IF(O9&gt;P9,1,0))</f>
        <v>0</v>
      </c>
      <c r="T9" s="42">
        <f aca="true" t="shared" si="1" ref="T9:T23">IF(ISBLANK(H9),"",IF(H9&gt;G9,1,0)+IF(L9&gt;K9,1,0)+IF(P9&gt;O9,1,0))</f>
        <v>2</v>
      </c>
    </row>
    <row r="10" spans="1:20" ht="12.75">
      <c r="A10" s="43" t="s">
        <v>24</v>
      </c>
      <c r="B10" s="44" t="str">
        <f>IF(ISBLANK(B3),"",B3)</f>
        <v>Janssen/Janssen</v>
      </c>
      <c r="C10" s="45" t="s">
        <v>19</v>
      </c>
      <c r="D10" s="46" t="str">
        <f>IF(ISBLANK(B6),"",B6)</f>
        <v>Wurpts/Erdwiens</v>
      </c>
      <c r="E10" s="105" t="s">
        <v>20</v>
      </c>
      <c r="F10" s="105"/>
      <c r="G10" s="47">
        <v>3</v>
      </c>
      <c r="H10" s="48">
        <v>1</v>
      </c>
      <c r="I10" s="105" t="s">
        <v>21</v>
      </c>
      <c r="J10" s="105"/>
      <c r="K10" s="47">
        <v>2</v>
      </c>
      <c r="L10" s="48">
        <v>3</v>
      </c>
      <c r="M10" s="105" t="s">
        <v>22</v>
      </c>
      <c r="N10" s="105"/>
      <c r="O10" s="47">
        <v>3</v>
      </c>
      <c r="P10" s="48">
        <v>2</v>
      </c>
      <c r="Q10" s="49" t="s">
        <v>23</v>
      </c>
      <c r="R10" s="46"/>
      <c r="S10" s="50">
        <f t="shared" si="0"/>
        <v>2</v>
      </c>
      <c r="T10" s="51">
        <f t="shared" si="1"/>
        <v>1</v>
      </c>
    </row>
    <row r="11" spans="1:20" ht="12.75">
      <c r="A11" s="52" t="s">
        <v>25</v>
      </c>
      <c r="B11" s="53" t="str">
        <f>IF(ISBLANK(B4),"",B4)</f>
        <v>Mosch/Oldewurtel</v>
      </c>
      <c r="C11" s="54" t="s">
        <v>19</v>
      </c>
      <c r="D11" s="55" t="str">
        <f>IF(ISBLANK(B5),"",B5)</f>
        <v>Hofmann/Dannenberg</v>
      </c>
      <c r="E11" s="106" t="s">
        <v>20</v>
      </c>
      <c r="F11" s="106"/>
      <c r="G11" s="56">
        <v>3</v>
      </c>
      <c r="H11" s="57">
        <v>1</v>
      </c>
      <c r="I11" s="106" t="s">
        <v>21</v>
      </c>
      <c r="J11" s="106"/>
      <c r="K11" s="56">
        <v>3</v>
      </c>
      <c r="L11" s="57">
        <v>0</v>
      </c>
      <c r="M11" s="106" t="s">
        <v>22</v>
      </c>
      <c r="N11" s="106"/>
      <c r="O11" s="56"/>
      <c r="P11" s="57"/>
      <c r="Q11" s="58" t="s">
        <v>23</v>
      </c>
      <c r="R11" s="55"/>
      <c r="S11" s="59">
        <f t="shared" si="0"/>
        <v>2</v>
      </c>
      <c r="T11" s="60">
        <f t="shared" si="1"/>
        <v>0</v>
      </c>
    </row>
    <row r="12" spans="1:20" ht="12.75">
      <c r="A12" s="61" t="s">
        <v>26</v>
      </c>
      <c r="B12" s="37" t="str">
        <f>IF(ISBLANK(B4),"",B4)</f>
        <v>Mosch/Oldewurtel</v>
      </c>
      <c r="C12" s="62" t="s">
        <v>19</v>
      </c>
      <c r="D12" s="38" t="str">
        <f>IF(ISBLANK(B6),"",B6)</f>
        <v>Wurpts/Erdwiens</v>
      </c>
      <c r="E12" s="104" t="s">
        <v>20</v>
      </c>
      <c r="F12" s="104"/>
      <c r="G12" s="39">
        <v>3</v>
      </c>
      <c r="H12" s="40">
        <v>0</v>
      </c>
      <c r="I12" s="104" t="s">
        <v>21</v>
      </c>
      <c r="J12" s="104"/>
      <c r="K12" s="39">
        <v>1</v>
      </c>
      <c r="L12" s="40">
        <v>3</v>
      </c>
      <c r="M12" s="104" t="s">
        <v>22</v>
      </c>
      <c r="N12" s="104"/>
      <c r="O12" s="39">
        <v>3</v>
      </c>
      <c r="P12" s="40">
        <v>1</v>
      </c>
      <c r="Q12" s="37" t="s">
        <v>23</v>
      </c>
      <c r="R12" s="38"/>
      <c r="S12" s="41">
        <f t="shared" si="0"/>
        <v>2</v>
      </c>
      <c r="T12" s="42">
        <f t="shared" si="1"/>
        <v>1</v>
      </c>
    </row>
    <row r="13" spans="1:20" ht="12.75">
      <c r="A13" s="63" t="s">
        <v>27</v>
      </c>
      <c r="B13" s="49" t="str">
        <f>IF(ISBLANK(B5),"",B5)</f>
        <v>Hofmann/Dannenberg</v>
      </c>
      <c r="C13" s="45" t="s">
        <v>19</v>
      </c>
      <c r="D13" s="46" t="str">
        <f>IF(ISBLANK(B7),"",B7)</f>
        <v>Wojna/Struckmann</v>
      </c>
      <c r="E13" s="105" t="s">
        <v>20</v>
      </c>
      <c r="F13" s="105"/>
      <c r="G13" s="47">
        <v>0</v>
      </c>
      <c r="H13" s="48">
        <v>3</v>
      </c>
      <c r="I13" s="105" t="s">
        <v>21</v>
      </c>
      <c r="J13" s="105"/>
      <c r="K13" s="47">
        <v>2</v>
      </c>
      <c r="L13" s="48">
        <v>3</v>
      </c>
      <c r="M13" s="105" t="s">
        <v>22</v>
      </c>
      <c r="N13" s="105"/>
      <c r="O13" s="47"/>
      <c r="P13" s="48"/>
      <c r="Q13" s="49" t="s">
        <v>23</v>
      </c>
      <c r="R13" s="46"/>
      <c r="S13" s="50">
        <f t="shared" si="0"/>
        <v>0</v>
      </c>
      <c r="T13" s="51">
        <f t="shared" si="1"/>
        <v>2</v>
      </c>
    </row>
    <row r="14" spans="1:20" ht="12.75">
      <c r="A14" s="64" t="s">
        <v>28</v>
      </c>
      <c r="B14" s="58" t="str">
        <f>IF(ISBLANK(B2),"",B2)</f>
        <v>Kuhlmann-Lehmkuhle/Li-Reimers</v>
      </c>
      <c r="C14" s="54" t="s">
        <v>19</v>
      </c>
      <c r="D14" s="55" t="str">
        <f>IF(ISBLANK(B3),"",B3)</f>
        <v>Janssen/Janssen</v>
      </c>
      <c r="E14" s="106" t="s">
        <v>20</v>
      </c>
      <c r="F14" s="106"/>
      <c r="G14" s="56">
        <v>0</v>
      </c>
      <c r="H14" s="57">
        <v>3</v>
      </c>
      <c r="I14" s="106" t="s">
        <v>21</v>
      </c>
      <c r="J14" s="106"/>
      <c r="K14" s="56">
        <v>3</v>
      </c>
      <c r="L14" s="57">
        <v>0</v>
      </c>
      <c r="M14" s="106" t="s">
        <v>22</v>
      </c>
      <c r="N14" s="106"/>
      <c r="O14" s="56">
        <v>3</v>
      </c>
      <c r="P14" s="57">
        <v>2</v>
      </c>
      <c r="Q14" s="58" t="s">
        <v>23</v>
      </c>
      <c r="R14" s="55"/>
      <c r="S14" s="59">
        <f t="shared" si="0"/>
        <v>2</v>
      </c>
      <c r="T14" s="60">
        <f t="shared" si="1"/>
        <v>1</v>
      </c>
    </row>
    <row r="15" spans="1:20" ht="12.75">
      <c r="A15" s="61" t="s">
        <v>29</v>
      </c>
      <c r="B15" s="37" t="str">
        <f>IF(ISBLANK(B3),"",B3)</f>
        <v>Janssen/Janssen</v>
      </c>
      <c r="C15" s="62" t="s">
        <v>19</v>
      </c>
      <c r="D15" s="38" t="str">
        <f>IF(ISBLANK(B7),"",B7)</f>
        <v>Wojna/Struckmann</v>
      </c>
      <c r="E15" s="104" t="s">
        <v>20</v>
      </c>
      <c r="F15" s="104"/>
      <c r="G15" s="39">
        <v>3</v>
      </c>
      <c r="H15" s="40">
        <v>1</v>
      </c>
      <c r="I15" s="104" t="s">
        <v>21</v>
      </c>
      <c r="J15" s="104"/>
      <c r="K15" s="39">
        <v>1</v>
      </c>
      <c r="L15" s="40">
        <v>3</v>
      </c>
      <c r="M15" s="104" t="s">
        <v>22</v>
      </c>
      <c r="N15" s="104"/>
      <c r="O15" s="39">
        <v>3</v>
      </c>
      <c r="P15" s="40">
        <v>1</v>
      </c>
      <c r="Q15" s="37" t="s">
        <v>23</v>
      </c>
      <c r="R15" s="38"/>
      <c r="S15" s="41">
        <f t="shared" si="0"/>
        <v>2</v>
      </c>
      <c r="T15" s="42">
        <f t="shared" si="1"/>
        <v>1</v>
      </c>
    </row>
    <row r="16" spans="1:20" ht="12.75">
      <c r="A16" s="63" t="s">
        <v>30</v>
      </c>
      <c r="B16" s="49" t="str">
        <f>IF(ISBLANK(B4),"",B4)</f>
        <v>Mosch/Oldewurtel</v>
      </c>
      <c r="C16" s="45" t="s">
        <v>19</v>
      </c>
      <c r="D16" s="46" t="str">
        <f>IF(ISBLANK(B2),"",B2)</f>
        <v>Kuhlmann-Lehmkuhle/Li-Reimers</v>
      </c>
      <c r="E16" s="105" t="s">
        <v>20</v>
      </c>
      <c r="F16" s="105"/>
      <c r="G16" s="47">
        <v>1</v>
      </c>
      <c r="H16" s="48">
        <v>3</v>
      </c>
      <c r="I16" s="105" t="s">
        <v>21</v>
      </c>
      <c r="J16" s="105"/>
      <c r="K16" s="47">
        <v>3</v>
      </c>
      <c r="L16" s="48">
        <v>1</v>
      </c>
      <c r="M16" s="105" t="s">
        <v>22</v>
      </c>
      <c r="N16" s="105"/>
      <c r="O16" s="47">
        <v>3</v>
      </c>
      <c r="P16" s="48">
        <v>0</v>
      </c>
      <c r="Q16" s="49" t="s">
        <v>23</v>
      </c>
      <c r="R16" s="46"/>
      <c r="S16" s="50">
        <f t="shared" si="0"/>
        <v>2</v>
      </c>
      <c r="T16" s="51">
        <f t="shared" si="1"/>
        <v>1</v>
      </c>
    </row>
    <row r="17" spans="1:20" ht="12.75">
      <c r="A17" s="64" t="s">
        <v>31</v>
      </c>
      <c r="B17" s="58" t="str">
        <f>IF(ISBLANK(B6),"",B6)</f>
        <v>Wurpts/Erdwiens</v>
      </c>
      <c r="C17" s="54" t="s">
        <v>19</v>
      </c>
      <c r="D17" s="55" t="str">
        <f>IF(ISBLANK(B5),"",B5)</f>
        <v>Hofmann/Dannenberg</v>
      </c>
      <c r="E17" s="106" t="s">
        <v>20</v>
      </c>
      <c r="F17" s="106"/>
      <c r="G17" s="56">
        <v>2</v>
      </c>
      <c r="H17" s="57">
        <v>3</v>
      </c>
      <c r="I17" s="106" t="s">
        <v>21</v>
      </c>
      <c r="J17" s="106"/>
      <c r="K17" s="56">
        <v>3</v>
      </c>
      <c r="L17" s="57">
        <v>0</v>
      </c>
      <c r="M17" s="106" t="s">
        <v>22</v>
      </c>
      <c r="N17" s="106"/>
      <c r="O17" s="56">
        <v>3</v>
      </c>
      <c r="P17" s="57">
        <v>0</v>
      </c>
      <c r="Q17" s="58" t="s">
        <v>23</v>
      </c>
      <c r="R17" s="55"/>
      <c r="S17" s="59">
        <f t="shared" si="0"/>
        <v>2</v>
      </c>
      <c r="T17" s="60">
        <f t="shared" si="1"/>
        <v>1</v>
      </c>
    </row>
    <row r="18" spans="1:20" ht="12.75">
      <c r="A18" s="61" t="s">
        <v>32</v>
      </c>
      <c r="B18" s="37" t="str">
        <f>IF(ISBLANK(B6),"",B6)</f>
        <v>Wurpts/Erdwiens</v>
      </c>
      <c r="C18" s="62" t="s">
        <v>19</v>
      </c>
      <c r="D18" s="38" t="str">
        <f>IF(ISBLANK(B7),"",B7)</f>
        <v>Wojna/Struckmann</v>
      </c>
      <c r="E18" s="104" t="s">
        <v>20</v>
      </c>
      <c r="F18" s="104"/>
      <c r="G18" s="39">
        <v>1</v>
      </c>
      <c r="H18" s="40">
        <v>3</v>
      </c>
      <c r="I18" s="104" t="s">
        <v>21</v>
      </c>
      <c r="J18" s="104"/>
      <c r="K18" s="39">
        <v>3</v>
      </c>
      <c r="L18" s="40">
        <v>1</v>
      </c>
      <c r="M18" s="104" t="s">
        <v>22</v>
      </c>
      <c r="N18" s="104"/>
      <c r="O18" s="39">
        <v>1</v>
      </c>
      <c r="P18" s="40">
        <v>3</v>
      </c>
      <c r="Q18" s="37" t="s">
        <v>23</v>
      </c>
      <c r="R18" s="38"/>
      <c r="S18" s="41">
        <f t="shared" si="0"/>
        <v>1</v>
      </c>
      <c r="T18" s="42">
        <f t="shared" si="1"/>
        <v>2</v>
      </c>
    </row>
    <row r="19" spans="1:20" ht="12.75">
      <c r="A19" s="63" t="s">
        <v>33</v>
      </c>
      <c r="B19" s="49" t="str">
        <f>IF(ISBLANK(B3),"",B3)</f>
        <v>Janssen/Janssen</v>
      </c>
      <c r="C19" s="45" t="s">
        <v>19</v>
      </c>
      <c r="D19" s="46" t="str">
        <f>IF(ISBLANK(B4),"",B4)</f>
        <v>Mosch/Oldewurtel</v>
      </c>
      <c r="E19" s="105" t="s">
        <v>20</v>
      </c>
      <c r="F19" s="105"/>
      <c r="G19" s="47">
        <v>0</v>
      </c>
      <c r="H19" s="48">
        <v>3</v>
      </c>
      <c r="I19" s="105" t="s">
        <v>21</v>
      </c>
      <c r="J19" s="105"/>
      <c r="K19" s="47">
        <v>0</v>
      </c>
      <c r="L19" s="48">
        <v>3</v>
      </c>
      <c r="M19" s="105" t="s">
        <v>22</v>
      </c>
      <c r="N19" s="105"/>
      <c r="O19" s="47"/>
      <c r="P19" s="48"/>
      <c r="Q19" s="49" t="s">
        <v>23</v>
      </c>
      <c r="R19" s="46"/>
      <c r="S19" s="50">
        <f t="shared" si="0"/>
        <v>0</v>
      </c>
      <c r="T19" s="51">
        <f t="shared" si="1"/>
        <v>2</v>
      </c>
    </row>
    <row r="20" spans="1:20" ht="12.75">
      <c r="A20" s="64" t="s">
        <v>34</v>
      </c>
      <c r="B20" s="58" t="str">
        <f>IF(ISBLANK(B2),"",B2)</f>
        <v>Kuhlmann-Lehmkuhle/Li-Reimers</v>
      </c>
      <c r="C20" s="54" t="s">
        <v>19</v>
      </c>
      <c r="D20" s="55" t="str">
        <f>IF(ISBLANK(B5),"",B5)</f>
        <v>Hofmann/Dannenberg</v>
      </c>
      <c r="E20" s="106" t="s">
        <v>20</v>
      </c>
      <c r="F20" s="106"/>
      <c r="G20" s="56">
        <v>3</v>
      </c>
      <c r="H20" s="57">
        <v>0</v>
      </c>
      <c r="I20" s="106" t="s">
        <v>21</v>
      </c>
      <c r="J20" s="106"/>
      <c r="K20" s="56">
        <v>3</v>
      </c>
      <c r="L20" s="57">
        <v>0</v>
      </c>
      <c r="M20" s="106" t="s">
        <v>22</v>
      </c>
      <c r="N20" s="106"/>
      <c r="O20" s="56"/>
      <c r="P20" s="57"/>
      <c r="Q20" s="58" t="s">
        <v>23</v>
      </c>
      <c r="R20" s="55"/>
      <c r="S20" s="59">
        <f t="shared" si="0"/>
        <v>2</v>
      </c>
      <c r="T20" s="60">
        <f t="shared" si="1"/>
        <v>0</v>
      </c>
    </row>
    <row r="21" spans="1:20" ht="12.75">
      <c r="A21" s="61" t="s">
        <v>35</v>
      </c>
      <c r="B21" s="37" t="str">
        <f>IF(ISBLANK(B2),"",B2)</f>
        <v>Kuhlmann-Lehmkuhle/Li-Reimers</v>
      </c>
      <c r="C21" s="62" t="s">
        <v>19</v>
      </c>
      <c r="D21" s="38" t="str">
        <f>IF(ISBLANK(B6),"",B6)</f>
        <v>Wurpts/Erdwiens</v>
      </c>
      <c r="E21" s="104" t="s">
        <v>20</v>
      </c>
      <c r="F21" s="104"/>
      <c r="G21" s="39">
        <v>3</v>
      </c>
      <c r="H21" s="40">
        <v>0</v>
      </c>
      <c r="I21" s="104" t="s">
        <v>21</v>
      </c>
      <c r="J21" s="104"/>
      <c r="K21" s="39">
        <v>2</v>
      </c>
      <c r="L21" s="40">
        <v>3</v>
      </c>
      <c r="M21" s="104" t="s">
        <v>22</v>
      </c>
      <c r="N21" s="104"/>
      <c r="O21" s="39">
        <v>3</v>
      </c>
      <c r="P21" s="40">
        <v>1</v>
      </c>
      <c r="Q21" s="37" t="s">
        <v>23</v>
      </c>
      <c r="R21" s="38"/>
      <c r="S21" s="41">
        <f t="shared" si="0"/>
        <v>2</v>
      </c>
      <c r="T21" s="42">
        <f t="shared" si="1"/>
        <v>1</v>
      </c>
    </row>
    <row r="22" spans="1:20" ht="12.75">
      <c r="A22" s="63" t="s">
        <v>36</v>
      </c>
      <c r="B22" s="49" t="str">
        <f>IF(ISBLANK(B4),"",B4)</f>
        <v>Mosch/Oldewurtel</v>
      </c>
      <c r="C22" s="45" t="s">
        <v>19</v>
      </c>
      <c r="D22" s="46" t="str">
        <f>IF(ISBLANK(B7),"",B7)</f>
        <v>Wojna/Struckmann</v>
      </c>
      <c r="E22" s="105" t="s">
        <v>20</v>
      </c>
      <c r="F22" s="105"/>
      <c r="G22" s="47">
        <v>3</v>
      </c>
      <c r="H22" s="48">
        <v>1</v>
      </c>
      <c r="I22" s="105" t="s">
        <v>21</v>
      </c>
      <c r="J22" s="105"/>
      <c r="K22" s="47">
        <v>3</v>
      </c>
      <c r="L22" s="48">
        <v>1</v>
      </c>
      <c r="M22" s="105" t="s">
        <v>22</v>
      </c>
      <c r="N22" s="105"/>
      <c r="O22" s="47"/>
      <c r="P22" s="48"/>
      <c r="Q22" s="49" t="s">
        <v>23</v>
      </c>
      <c r="R22" s="46"/>
      <c r="S22" s="50">
        <f t="shared" si="0"/>
        <v>2</v>
      </c>
      <c r="T22" s="51">
        <f t="shared" si="1"/>
        <v>0</v>
      </c>
    </row>
    <row r="23" spans="1:20" ht="12.75">
      <c r="A23" s="64" t="s">
        <v>37</v>
      </c>
      <c r="B23" s="58" t="str">
        <f>IF(ISBLANK(B5),"",B5)</f>
        <v>Hofmann/Dannenberg</v>
      </c>
      <c r="C23" s="54" t="s">
        <v>19</v>
      </c>
      <c r="D23" s="55" t="str">
        <f>IF(ISBLANK(B3),"",B3)</f>
        <v>Janssen/Janssen</v>
      </c>
      <c r="E23" s="106" t="s">
        <v>20</v>
      </c>
      <c r="F23" s="106"/>
      <c r="G23" s="56">
        <v>1</v>
      </c>
      <c r="H23" s="57">
        <v>3</v>
      </c>
      <c r="I23" s="106" t="s">
        <v>21</v>
      </c>
      <c r="J23" s="106"/>
      <c r="K23" s="56">
        <v>0</v>
      </c>
      <c r="L23" s="57">
        <v>3</v>
      </c>
      <c r="M23" s="106" t="s">
        <v>22</v>
      </c>
      <c r="N23" s="106"/>
      <c r="O23" s="56"/>
      <c r="P23" s="57"/>
      <c r="Q23" s="58" t="s">
        <v>23</v>
      </c>
      <c r="R23" s="55"/>
      <c r="S23" s="59">
        <f t="shared" si="0"/>
        <v>0</v>
      </c>
      <c r="T23" s="60">
        <f t="shared" si="1"/>
        <v>2</v>
      </c>
    </row>
    <row r="24" ht="12.75">
      <c r="A24" s="65"/>
    </row>
    <row r="25" ht="12.75">
      <c r="A25" s="65"/>
    </row>
    <row r="26" ht="12.75">
      <c r="A26" s="65"/>
    </row>
    <row r="27" ht="12.75">
      <c r="A27" s="65"/>
    </row>
    <row r="28" ht="12.75">
      <c r="A28" s="65"/>
    </row>
    <row r="31" ht="12.75">
      <c r="A31" s="65"/>
    </row>
    <row r="32" ht="12.75">
      <c r="A32" s="65"/>
    </row>
    <row r="33" ht="12.75">
      <c r="A33" s="65"/>
    </row>
    <row r="34" ht="12.75">
      <c r="A34" s="65"/>
    </row>
    <row r="35" ht="12.75">
      <c r="A35" s="65"/>
    </row>
    <row r="36" ht="12.75">
      <c r="A36" s="65"/>
    </row>
    <row r="39" ht="12.75">
      <c r="A39" s="65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2.75">
      <c r="A44" s="65"/>
    </row>
    <row r="45" ht="12.75">
      <c r="A45" s="65"/>
    </row>
    <row r="46" ht="12.75">
      <c r="A46" s="65"/>
    </row>
    <row r="47" ht="12.75">
      <c r="A47" s="65"/>
    </row>
  </sheetData>
  <mergeCells count="68">
    <mergeCell ref="E22:F22"/>
    <mergeCell ref="I22:J22"/>
    <mergeCell ref="M22:N22"/>
    <mergeCell ref="E23:F23"/>
    <mergeCell ref="I23:J23"/>
    <mergeCell ref="M23:N23"/>
    <mergeCell ref="E20:F20"/>
    <mergeCell ref="I20:J20"/>
    <mergeCell ref="M20:N20"/>
    <mergeCell ref="E21:F21"/>
    <mergeCell ref="I21:J21"/>
    <mergeCell ref="M21:N21"/>
    <mergeCell ref="E18:F18"/>
    <mergeCell ref="I18:J18"/>
    <mergeCell ref="M18:N18"/>
    <mergeCell ref="E19:F19"/>
    <mergeCell ref="I19:J19"/>
    <mergeCell ref="M19:N19"/>
    <mergeCell ref="E16:F16"/>
    <mergeCell ref="I16:J16"/>
    <mergeCell ref="M16:N16"/>
    <mergeCell ref="E17:F17"/>
    <mergeCell ref="I17:J17"/>
    <mergeCell ref="M17:N17"/>
    <mergeCell ref="E14:F14"/>
    <mergeCell ref="I14:J14"/>
    <mergeCell ref="M14:N14"/>
    <mergeCell ref="E15:F15"/>
    <mergeCell ref="I15:J15"/>
    <mergeCell ref="M15:N15"/>
    <mergeCell ref="E12:F12"/>
    <mergeCell ref="I12:J12"/>
    <mergeCell ref="M12:N12"/>
    <mergeCell ref="E13:F13"/>
    <mergeCell ref="I13:J13"/>
    <mergeCell ref="M13:N13"/>
    <mergeCell ref="E10:F10"/>
    <mergeCell ref="I10:J10"/>
    <mergeCell ref="M10:N10"/>
    <mergeCell ref="E11:F11"/>
    <mergeCell ref="I11:J11"/>
    <mergeCell ref="M11:N11"/>
    <mergeCell ref="O7:P7"/>
    <mergeCell ref="W7:X7"/>
    <mergeCell ref="E9:F9"/>
    <mergeCell ref="I9:J9"/>
    <mergeCell ref="M9:N9"/>
    <mergeCell ref="K5:L5"/>
    <mergeCell ref="W5:X5"/>
    <mergeCell ref="M6:N6"/>
    <mergeCell ref="W6:X6"/>
    <mergeCell ref="G3:H3"/>
    <mergeCell ref="W3:X3"/>
    <mergeCell ref="I4:J4"/>
    <mergeCell ref="W4:X4"/>
    <mergeCell ref="S1:T1"/>
    <mergeCell ref="U1:V1"/>
    <mergeCell ref="W1:X1"/>
    <mergeCell ref="E2:F2"/>
    <mergeCell ref="W2:X2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X47"/>
  <sheetViews>
    <sheetView workbookViewId="0" topLeftCell="A1">
      <selection activeCell="Y5" sqref="Y5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6" width="3.7109375" style="0" customWidth="1"/>
    <col min="17" max="17" width="5.421875" style="0" customWidth="1"/>
    <col min="18" max="18" width="4.57421875" style="0" customWidth="1"/>
    <col min="19" max="19" width="5.421875" style="0" customWidth="1"/>
    <col min="20" max="20" width="3.7109375" style="0" customWidth="1"/>
    <col min="21" max="26" width="4.7109375" style="0" customWidth="1"/>
    <col min="27" max="29" width="3.7109375" style="0" customWidth="1"/>
  </cols>
  <sheetData>
    <row r="1" spans="1:24" ht="32.25" customHeight="1">
      <c r="A1" s="95" t="s">
        <v>154</v>
      </c>
      <c r="B1" s="95"/>
      <c r="C1" s="95"/>
      <c r="D1" s="95"/>
      <c r="E1" s="96">
        <v>1</v>
      </c>
      <c r="F1" s="96"/>
      <c r="G1" s="97">
        <v>2</v>
      </c>
      <c r="H1" s="97"/>
      <c r="I1" s="97">
        <v>3</v>
      </c>
      <c r="J1" s="97"/>
      <c r="K1" s="97">
        <v>4</v>
      </c>
      <c r="L1" s="97"/>
      <c r="M1" s="97">
        <v>5</v>
      </c>
      <c r="N1" s="97"/>
      <c r="O1" s="97">
        <v>6</v>
      </c>
      <c r="P1" s="97"/>
      <c r="Q1" s="98" t="s">
        <v>1</v>
      </c>
      <c r="R1" s="98"/>
      <c r="S1" s="98" t="s">
        <v>2</v>
      </c>
      <c r="T1" s="98"/>
      <c r="U1" s="98" t="s">
        <v>3</v>
      </c>
      <c r="V1" s="98"/>
      <c r="W1" s="98" t="s">
        <v>4</v>
      </c>
      <c r="X1" s="98"/>
    </row>
    <row r="2" spans="1:24" ht="33" customHeight="1">
      <c r="A2" s="1">
        <v>1</v>
      </c>
      <c r="B2" s="2" t="s">
        <v>155</v>
      </c>
      <c r="C2" s="3"/>
      <c r="D2" s="4" t="s">
        <v>156</v>
      </c>
      <c r="E2" s="99"/>
      <c r="F2" s="99"/>
      <c r="G2" s="5">
        <f>S14</f>
        <v>2</v>
      </c>
      <c r="H2" s="6">
        <f>T14</f>
        <v>0</v>
      </c>
      <c r="I2" s="7">
        <f>T16</f>
        <v>2</v>
      </c>
      <c r="J2" s="8">
        <f>S16</f>
        <v>1</v>
      </c>
      <c r="K2" s="7">
        <f>S20</f>
        <v>2</v>
      </c>
      <c r="L2" s="8">
        <f>T20</f>
        <v>0</v>
      </c>
      <c r="M2" s="7">
        <f>S21</f>
        <v>2</v>
      </c>
      <c r="N2" s="8">
        <f>T21</f>
        <v>0</v>
      </c>
      <c r="O2" s="7">
        <f>S9</f>
        <v>2</v>
      </c>
      <c r="P2" s="8">
        <f>T9</f>
        <v>0</v>
      </c>
      <c r="Q2" s="9">
        <f>IF(ISBLANK(B2),"",SUM(G9,K9,O9,G14,K14,O14,H16,L16,P16,G20,K20,O20,G21,K21,O21))</f>
        <v>32</v>
      </c>
      <c r="R2" s="10">
        <f>IF(ISBLANK(B2),"",SUM(H9,L9,P9,H14,L14,P14,G16,K16,O16,H20,L20,P20,H21,L21,P21))</f>
        <v>12</v>
      </c>
      <c r="S2" s="9">
        <f>IF(ISBLANK(B2),"",SUM(G2,I2,K2,M2,O2))</f>
        <v>10</v>
      </c>
      <c r="T2" s="10">
        <f>IF(ISBLANK(B2),"",SUM(H2,J2,L2,N2,P2))</f>
        <v>1</v>
      </c>
      <c r="U2" s="9">
        <f>IF(ISBLANK(B2),"",IF(G2=2,1,0)+IF(I2=2,1,0)+IF(K2=2,1,0)+IF(M2=2,1,0)+IF(O2=2,1,0))</f>
        <v>5</v>
      </c>
      <c r="V2" s="10">
        <f>IF(ISBLANK(B2),"",IF(H2=2,1,0)+IF(J2=2,1,0)+IF(L2=2,1,0)+IF(N2=2,1,0)+IF(P2=2,1,0))</f>
        <v>0</v>
      </c>
      <c r="W2" s="100">
        <v>1</v>
      </c>
      <c r="X2" s="100"/>
    </row>
    <row r="3" spans="1:24" ht="33" customHeight="1">
      <c r="A3" s="11">
        <v>2</v>
      </c>
      <c r="B3" s="2" t="s">
        <v>157</v>
      </c>
      <c r="C3" s="12"/>
      <c r="D3" s="13" t="s">
        <v>66</v>
      </c>
      <c r="E3" s="9">
        <f>T14</f>
        <v>0</v>
      </c>
      <c r="F3" s="10">
        <f>S14</f>
        <v>2</v>
      </c>
      <c r="G3" s="99"/>
      <c r="H3" s="99"/>
      <c r="I3" s="14">
        <f>S19</f>
        <v>0</v>
      </c>
      <c r="J3" s="15">
        <f>T19</f>
        <v>2</v>
      </c>
      <c r="K3" s="16">
        <f>T23</f>
        <v>1</v>
      </c>
      <c r="L3" s="17">
        <f>S23</f>
        <v>2</v>
      </c>
      <c r="M3" s="16">
        <f>S10</f>
        <v>0</v>
      </c>
      <c r="N3" s="17">
        <f>T10</f>
        <v>2</v>
      </c>
      <c r="O3" s="16">
        <f>S15</f>
        <v>2</v>
      </c>
      <c r="P3" s="17">
        <f>T15</f>
        <v>1</v>
      </c>
      <c r="Q3" s="18">
        <f>IF(ISBLANK(B3),"",SUM(G10,K10,O10,H14,L14,P14,G15,K15,O15,G19,K19,O19,H23,L23,P23))</f>
        <v>14</v>
      </c>
      <c r="R3" s="19">
        <f>IF(ISBLANK(B3),"",SUM(H10,L10,P10,G14,K14,O14,H15,L15,P15,H19,L19,P19,G23,K23,O23))</f>
        <v>29</v>
      </c>
      <c r="S3" s="18">
        <f>IF(ISBLANK(B3),"",SUM(E3,I3,K3,M3,O3))</f>
        <v>3</v>
      </c>
      <c r="T3" s="19">
        <f>IF(ISBLANK(B3),"",SUM(F3,J3,L3,N3,P3))</f>
        <v>9</v>
      </c>
      <c r="U3" s="18">
        <f>IF(ISBLANK(B3),"",IF(E3=2,1,0)+IF(I3=2,1,0)+IF(K3=2,1,0)+IF(M3=2,1,0)+IF(O3=2,1,0))</f>
        <v>1</v>
      </c>
      <c r="V3" s="19">
        <f>IF(ISBLANK(B3),"",IF(F3=2,1,0)+IF(J3=2,1,0)+IF(L3=2,1,0)+IF(N3=2,1,0)+IF(P3=2,1,0))</f>
        <v>4</v>
      </c>
      <c r="W3" s="101">
        <v>6</v>
      </c>
      <c r="X3" s="101"/>
    </row>
    <row r="4" spans="1:24" ht="33" customHeight="1">
      <c r="A4" s="11">
        <v>3</v>
      </c>
      <c r="B4" s="2" t="s">
        <v>158</v>
      </c>
      <c r="C4" s="12"/>
      <c r="D4" s="13" t="s">
        <v>78</v>
      </c>
      <c r="E4" s="18">
        <f>S16</f>
        <v>1</v>
      </c>
      <c r="F4" s="20">
        <f>T16</f>
        <v>2</v>
      </c>
      <c r="G4" s="21">
        <f>T19</f>
        <v>2</v>
      </c>
      <c r="H4" s="22">
        <f>S19</f>
        <v>0</v>
      </c>
      <c r="I4" s="99"/>
      <c r="J4" s="99"/>
      <c r="K4" s="14">
        <f>S11</f>
        <v>2</v>
      </c>
      <c r="L4" s="15">
        <f>T11</f>
        <v>0</v>
      </c>
      <c r="M4" s="16">
        <f>S12</f>
        <v>1</v>
      </c>
      <c r="N4" s="17">
        <f>T12</f>
        <v>2</v>
      </c>
      <c r="O4" s="16">
        <f>S22</f>
        <v>1</v>
      </c>
      <c r="P4" s="17">
        <f>T22</f>
        <v>2</v>
      </c>
      <c r="Q4" s="18">
        <f>IF(ISBLANK(B4),"",SUM(G11,K11,O11,G12,K12,O12,G16,K16,O16,H19,L19,P19,G22,K22,O22))</f>
        <v>25</v>
      </c>
      <c r="R4" s="19">
        <f>IF(ISBLANK(B4),"",SUM(H11,L11,P11,H12,L12,P12,H16,L16,P16,G19,K19,O19,H22,L22,P22))</f>
        <v>22</v>
      </c>
      <c r="S4" s="18">
        <f>IF(ISBLANK(B4),"",SUM(G4,E4,K4,M4,O4))</f>
        <v>7</v>
      </c>
      <c r="T4" s="19">
        <f>IF(ISBLANK(B4),"",SUM(H4,F4,L4,N4,P4))</f>
        <v>6</v>
      </c>
      <c r="U4" s="18">
        <f>IF(ISBLANK(B4),"",IF(G4=2,1,0)+IF(E4=2,1,0)+IF(K4=2,1,0)+IF(M4=2,1,0)+IF(O4=2,1,0))</f>
        <v>2</v>
      </c>
      <c r="V4" s="19">
        <f>IF(ISBLANK(B4),"",IF(H4=2,1,0)+IF(F4=2,1,0)+IF(L4=2,1,0)+IF(N4=2,1,0)+IF(P4=2,1,0))</f>
        <v>3</v>
      </c>
      <c r="W4" s="101">
        <v>3</v>
      </c>
      <c r="X4" s="101"/>
    </row>
    <row r="5" spans="1:24" ht="33" customHeight="1">
      <c r="A5" s="11">
        <v>4</v>
      </c>
      <c r="B5" s="2" t="s">
        <v>159</v>
      </c>
      <c r="C5" s="12"/>
      <c r="D5" s="13" t="s">
        <v>160</v>
      </c>
      <c r="E5" s="18">
        <f>T20</f>
        <v>0</v>
      </c>
      <c r="F5" s="20">
        <f>S20</f>
        <v>2</v>
      </c>
      <c r="G5" s="23">
        <f>S23</f>
        <v>2</v>
      </c>
      <c r="H5" s="20">
        <f>T23</f>
        <v>1</v>
      </c>
      <c r="I5" s="24">
        <f>T11</f>
        <v>0</v>
      </c>
      <c r="J5" s="22">
        <f>S11</f>
        <v>2</v>
      </c>
      <c r="K5" s="99"/>
      <c r="L5" s="99"/>
      <c r="M5" s="14">
        <f>T17</f>
        <v>1</v>
      </c>
      <c r="N5" s="15">
        <f>S17</f>
        <v>2</v>
      </c>
      <c r="O5" s="16">
        <f>S13</f>
        <v>1</v>
      </c>
      <c r="P5" s="17">
        <f>T13</f>
        <v>2</v>
      </c>
      <c r="Q5" s="18">
        <f>IF(ISBLANK(B5),"",SUM(H11,L11,P11,G13,K13,O13,H17,L17,P17,H20,L20,P20,G23,K23,O23))</f>
        <v>17</v>
      </c>
      <c r="R5" s="19">
        <f>IF(ISBLANK(B5),"",SUM(G11,K11,O11,H13,L13,P13,G17,K17,O17,G20,K20,O20,H23,P23))</f>
        <v>26</v>
      </c>
      <c r="S5" s="18">
        <f>IF(ISBLANK(B5),"",SUM(E5,I5,G5,M5,O5))</f>
        <v>4</v>
      </c>
      <c r="T5" s="19">
        <f>IF(ISBLANK(B5),"",SUM(F5,J5,H5,N5,P5))</f>
        <v>9</v>
      </c>
      <c r="U5" s="18">
        <f>IF(ISBLANK(B5),"",IF(E5=2,1,0)+IF(I5=2,1,0)+IF(G5=2,1,0)+IF(M5=2,1,0)+IF(O5=2,1,0))</f>
        <v>1</v>
      </c>
      <c r="V5" s="19">
        <f>IF(ISBLANK(B5),"",IF(F5=2,1,0)+IF(J5=2,1,0)+IF(H5=2,1,0)+IF(N5=2,1,0)+IF(P5=2,1,0))</f>
        <v>4</v>
      </c>
      <c r="W5" s="101">
        <v>5</v>
      </c>
      <c r="X5" s="101"/>
    </row>
    <row r="6" spans="1:24" ht="33" customHeight="1">
      <c r="A6" s="11">
        <v>5</v>
      </c>
      <c r="B6" s="2" t="s">
        <v>161</v>
      </c>
      <c r="C6" s="12"/>
      <c r="D6" s="13" t="s">
        <v>162</v>
      </c>
      <c r="E6" s="18">
        <f>T21</f>
        <v>0</v>
      </c>
      <c r="F6" s="20">
        <f>S21</f>
        <v>2</v>
      </c>
      <c r="G6" s="23">
        <f>T10</f>
        <v>2</v>
      </c>
      <c r="H6" s="20">
        <f>S10</f>
        <v>0</v>
      </c>
      <c r="I6" s="23">
        <f>T12</f>
        <v>2</v>
      </c>
      <c r="J6" s="20">
        <f>S12</f>
        <v>1</v>
      </c>
      <c r="K6" s="24">
        <f>S17</f>
        <v>2</v>
      </c>
      <c r="L6" s="22">
        <f>T17</f>
        <v>1</v>
      </c>
      <c r="M6" s="99"/>
      <c r="N6" s="99"/>
      <c r="O6" s="14">
        <f>S18</f>
        <v>2</v>
      </c>
      <c r="P6" s="15">
        <f>T18</f>
        <v>1</v>
      </c>
      <c r="Q6" s="18">
        <f>IF(ISBLANK(B6),"",SUM(H10,L10,P10,H12,L12,P12,G17,K17,O17,G18,K18,O18,H21,L21,P21))</f>
        <v>29</v>
      </c>
      <c r="R6" s="19">
        <f>IF(ISBLANK(B6),"",SUM(G10,K10,O10,G12,K12,O12,H17,L17,P17,H18,L18,P18,G21,K21,O21))</f>
        <v>21</v>
      </c>
      <c r="S6" s="18">
        <f>IF(ISBLANK(B6),"",SUM(E6,G6,K6,I6,O6))</f>
        <v>8</v>
      </c>
      <c r="T6" s="19">
        <f>IF(ISBLANK(B6),"",SUM(F6,H6,L6,J6,P6))</f>
        <v>5</v>
      </c>
      <c r="U6" s="18">
        <f>IF(ISBLANK(B6),"",IF(E6=2,1,0)+IF(G6=2,1,0)+IF(K6=2,1,0)+IF(I6=2,1,0)+IF(O6=2,1,0))</f>
        <v>4</v>
      </c>
      <c r="V6" s="19">
        <f>IF(ISBLANK(B6),"",IF(F6=2,1,0)+IF(H6=2,1,0)+IF(L6=2,1,0)+IF(J6=2,1,0)+IF(P6=2,1,0))</f>
        <v>1</v>
      </c>
      <c r="W6" s="101">
        <v>2</v>
      </c>
      <c r="X6" s="101"/>
    </row>
    <row r="7" spans="1:24" ht="33" customHeight="1">
      <c r="A7" s="25">
        <v>6</v>
      </c>
      <c r="B7" s="26" t="s">
        <v>163</v>
      </c>
      <c r="C7" s="27"/>
      <c r="D7" s="28" t="s">
        <v>91</v>
      </c>
      <c r="E7" s="29">
        <f>T9</f>
        <v>0</v>
      </c>
      <c r="F7" s="30">
        <f>S9</f>
        <v>2</v>
      </c>
      <c r="G7" s="31">
        <f>T15</f>
        <v>1</v>
      </c>
      <c r="H7" s="30">
        <f>S15</f>
        <v>2</v>
      </c>
      <c r="I7" s="31">
        <f>T22</f>
        <v>2</v>
      </c>
      <c r="J7" s="30">
        <f>S22</f>
        <v>1</v>
      </c>
      <c r="K7" s="31">
        <f>T13</f>
        <v>2</v>
      </c>
      <c r="L7" s="30">
        <f>S13</f>
        <v>1</v>
      </c>
      <c r="M7" s="32">
        <f>T18</f>
        <v>1</v>
      </c>
      <c r="N7" s="33">
        <f>S18</f>
        <v>2</v>
      </c>
      <c r="O7" s="102"/>
      <c r="P7" s="102"/>
      <c r="Q7" s="29">
        <f>IF(ISBLANK(B7),"",SUM(H9,L9,P9,H13,L13,P13,H15,L15,P15,H18,L18,P18,H22,L22,P22))</f>
        <v>22</v>
      </c>
      <c r="R7" s="34">
        <f>IF(ISBLANK(B7),"",SUM(G9,K9,O9,G13,K13,O13,G15,K15,O15,G18,K18,O18,G22,K22,O22))</f>
        <v>26</v>
      </c>
      <c r="S7" s="29">
        <f>IF(ISBLANK(B7),"",SUM(E7,G7,I7,M7,K7))</f>
        <v>6</v>
      </c>
      <c r="T7" s="34">
        <f>IF(ISBLANK(B7),"",SUM(F7,H7,J7,N7,L7))</f>
        <v>8</v>
      </c>
      <c r="U7" s="29">
        <f>IF(ISBLANK(B7),"",IF(E7=2,1,0)+IF(G7=2,1,0)+IF(I7=2,1,0)+IF(M7=2,1,0)+IF(K7=2,1,0))</f>
        <v>2</v>
      </c>
      <c r="V7" s="34">
        <f>IF(ISBLANK(B7),"",IF(F7=2,1,0)+IF(H7=2,1,0)+IF(J7=2,1,0)+IF(N7=2,1,0)+IF(L7=2,1,0))</f>
        <v>3</v>
      </c>
      <c r="W7" s="103">
        <v>4</v>
      </c>
      <c r="X7" s="103"/>
    </row>
    <row r="9" spans="1:20" ht="12.75">
      <c r="A9" s="35" t="s">
        <v>18</v>
      </c>
      <c r="B9" s="36" t="str">
        <f>IF(ISBLANK(B2),"",B2)</f>
        <v>Schinner/Yeyrek</v>
      </c>
      <c r="C9" s="37" t="s">
        <v>19</v>
      </c>
      <c r="D9" s="38" t="str">
        <f>IF(ISBLANK(B7),"",B7)</f>
        <v>Faßhauer/Rix</v>
      </c>
      <c r="E9" s="104" t="s">
        <v>20</v>
      </c>
      <c r="F9" s="104"/>
      <c r="G9" s="39">
        <v>3</v>
      </c>
      <c r="H9" s="40">
        <v>0</v>
      </c>
      <c r="I9" s="104" t="s">
        <v>21</v>
      </c>
      <c r="J9" s="104"/>
      <c r="K9" s="39">
        <v>3</v>
      </c>
      <c r="L9" s="40">
        <v>1</v>
      </c>
      <c r="M9" s="104" t="s">
        <v>22</v>
      </c>
      <c r="N9" s="104"/>
      <c r="O9" s="39"/>
      <c r="P9" s="40"/>
      <c r="Q9" s="37" t="s">
        <v>23</v>
      </c>
      <c r="R9" s="38"/>
      <c r="S9" s="41">
        <f aca="true" t="shared" si="0" ref="S9:S23">IF(ISBLANK(G9),"",IF(G9&gt;H9,1,0)+IF(K9&gt;L9,1,0)+IF(O9&gt;P9,1,0))</f>
        <v>2</v>
      </c>
      <c r="T9" s="42">
        <f aca="true" t="shared" si="1" ref="T9:T23">IF(ISBLANK(H9),"",IF(H9&gt;G9,1,0)+IF(L9&gt;K9,1,0)+IF(P9&gt;O9,1,0))</f>
        <v>0</v>
      </c>
    </row>
    <row r="10" spans="1:20" ht="12.75">
      <c r="A10" s="43" t="s">
        <v>24</v>
      </c>
      <c r="B10" s="44" t="str">
        <f>IF(ISBLANK(B3),"",B3)</f>
        <v>Heidemann/Overheu/Baumgarten</v>
      </c>
      <c r="C10" s="45" t="s">
        <v>19</v>
      </c>
      <c r="D10" s="46" t="str">
        <f>IF(ISBLANK(B6),"",B6)</f>
        <v>Harder/Broksema</v>
      </c>
      <c r="E10" s="105" t="s">
        <v>20</v>
      </c>
      <c r="F10" s="105"/>
      <c r="G10" s="47">
        <v>2</v>
      </c>
      <c r="H10" s="48">
        <v>3</v>
      </c>
      <c r="I10" s="105" t="s">
        <v>21</v>
      </c>
      <c r="J10" s="105"/>
      <c r="K10" s="47">
        <v>0</v>
      </c>
      <c r="L10" s="48">
        <v>3</v>
      </c>
      <c r="M10" s="105" t="s">
        <v>22</v>
      </c>
      <c r="N10" s="105"/>
      <c r="O10" s="47"/>
      <c r="P10" s="48"/>
      <c r="Q10" s="49" t="s">
        <v>23</v>
      </c>
      <c r="R10" s="46"/>
      <c r="S10" s="50">
        <f t="shared" si="0"/>
        <v>0</v>
      </c>
      <c r="T10" s="51">
        <f t="shared" si="1"/>
        <v>2</v>
      </c>
    </row>
    <row r="11" spans="1:20" ht="12.75">
      <c r="A11" s="52" t="s">
        <v>25</v>
      </c>
      <c r="B11" s="53" t="str">
        <f>IF(ISBLANK(B4),"",B4)</f>
        <v>Harms/Jürgens</v>
      </c>
      <c r="C11" s="54" t="s">
        <v>19</v>
      </c>
      <c r="D11" s="55" t="str">
        <f>IF(ISBLANK(B5),"",B5)</f>
        <v>Freels/Rodax</v>
      </c>
      <c r="E11" s="106" t="s">
        <v>20</v>
      </c>
      <c r="F11" s="106"/>
      <c r="G11" s="56">
        <v>3</v>
      </c>
      <c r="H11" s="57">
        <v>0</v>
      </c>
      <c r="I11" s="106" t="s">
        <v>21</v>
      </c>
      <c r="J11" s="106"/>
      <c r="K11" s="56">
        <v>3</v>
      </c>
      <c r="L11" s="57">
        <v>0</v>
      </c>
      <c r="M11" s="106" t="s">
        <v>22</v>
      </c>
      <c r="N11" s="106"/>
      <c r="O11" s="56"/>
      <c r="P11" s="57"/>
      <c r="Q11" s="58" t="s">
        <v>23</v>
      </c>
      <c r="R11" s="55"/>
      <c r="S11" s="59">
        <f t="shared" si="0"/>
        <v>2</v>
      </c>
      <c r="T11" s="60">
        <f t="shared" si="1"/>
        <v>0</v>
      </c>
    </row>
    <row r="12" spans="1:20" ht="12.75">
      <c r="A12" s="61" t="s">
        <v>26</v>
      </c>
      <c r="B12" s="37" t="str">
        <f>IF(ISBLANK(B4),"",B4)</f>
        <v>Harms/Jürgens</v>
      </c>
      <c r="C12" s="62" t="s">
        <v>19</v>
      </c>
      <c r="D12" s="38" t="str">
        <f>IF(ISBLANK(B6),"",B6)</f>
        <v>Harder/Broksema</v>
      </c>
      <c r="E12" s="104" t="s">
        <v>20</v>
      </c>
      <c r="F12" s="104"/>
      <c r="G12" s="39">
        <v>3</v>
      </c>
      <c r="H12" s="40">
        <v>1</v>
      </c>
      <c r="I12" s="104" t="s">
        <v>21</v>
      </c>
      <c r="J12" s="104"/>
      <c r="K12" s="39">
        <v>1</v>
      </c>
      <c r="L12" s="40">
        <v>3</v>
      </c>
      <c r="M12" s="104" t="s">
        <v>22</v>
      </c>
      <c r="N12" s="104"/>
      <c r="O12" s="39">
        <v>2</v>
      </c>
      <c r="P12" s="40">
        <v>3</v>
      </c>
      <c r="Q12" s="37" t="s">
        <v>23</v>
      </c>
      <c r="R12" s="38"/>
      <c r="S12" s="41">
        <f t="shared" si="0"/>
        <v>1</v>
      </c>
      <c r="T12" s="42">
        <f t="shared" si="1"/>
        <v>2</v>
      </c>
    </row>
    <row r="13" spans="1:20" ht="12.75">
      <c r="A13" s="63" t="s">
        <v>27</v>
      </c>
      <c r="B13" s="49" t="str">
        <f>IF(ISBLANK(B5),"",B5)</f>
        <v>Freels/Rodax</v>
      </c>
      <c r="C13" s="45" t="s">
        <v>19</v>
      </c>
      <c r="D13" s="46" t="str">
        <f>IF(ISBLANK(B7),"",B7)</f>
        <v>Faßhauer/Rix</v>
      </c>
      <c r="E13" s="105" t="s">
        <v>20</v>
      </c>
      <c r="F13" s="105"/>
      <c r="G13" s="47">
        <v>3</v>
      </c>
      <c r="H13" s="48">
        <v>1</v>
      </c>
      <c r="I13" s="105" t="s">
        <v>21</v>
      </c>
      <c r="J13" s="105"/>
      <c r="K13" s="47">
        <v>1</v>
      </c>
      <c r="L13" s="48">
        <v>3</v>
      </c>
      <c r="M13" s="105" t="s">
        <v>22</v>
      </c>
      <c r="N13" s="105"/>
      <c r="O13" s="47">
        <v>0</v>
      </c>
      <c r="P13" s="48">
        <v>3</v>
      </c>
      <c r="Q13" s="49" t="s">
        <v>23</v>
      </c>
      <c r="R13" s="46"/>
      <c r="S13" s="50">
        <f t="shared" si="0"/>
        <v>1</v>
      </c>
      <c r="T13" s="51">
        <f t="shared" si="1"/>
        <v>2</v>
      </c>
    </row>
    <row r="14" spans="1:20" ht="12.75">
      <c r="A14" s="64" t="s">
        <v>28</v>
      </c>
      <c r="B14" s="58" t="str">
        <f>IF(ISBLANK(B2),"",B2)</f>
        <v>Schinner/Yeyrek</v>
      </c>
      <c r="C14" s="54" t="s">
        <v>19</v>
      </c>
      <c r="D14" s="55" t="str">
        <f>IF(ISBLANK(B3),"",B3)</f>
        <v>Heidemann/Overheu/Baumgarten</v>
      </c>
      <c r="E14" s="106" t="s">
        <v>20</v>
      </c>
      <c r="F14" s="106"/>
      <c r="G14" s="56">
        <v>3</v>
      </c>
      <c r="H14" s="57">
        <v>2</v>
      </c>
      <c r="I14" s="106" t="s">
        <v>21</v>
      </c>
      <c r="J14" s="106"/>
      <c r="K14" s="56">
        <v>3</v>
      </c>
      <c r="L14" s="57">
        <v>1</v>
      </c>
      <c r="M14" s="106" t="s">
        <v>22</v>
      </c>
      <c r="N14" s="106"/>
      <c r="O14" s="56"/>
      <c r="P14" s="57"/>
      <c r="Q14" s="58" t="s">
        <v>23</v>
      </c>
      <c r="R14" s="55"/>
      <c r="S14" s="59">
        <f t="shared" si="0"/>
        <v>2</v>
      </c>
      <c r="T14" s="60">
        <f t="shared" si="1"/>
        <v>0</v>
      </c>
    </row>
    <row r="15" spans="1:20" ht="12.75">
      <c r="A15" s="61" t="s">
        <v>29</v>
      </c>
      <c r="B15" s="37" t="str">
        <f>IF(ISBLANK(B3),"",B3)</f>
        <v>Heidemann/Overheu/Baumgarten</v>
      </c>
      <c r="C15" s="62" t="s">
        <v>19</v>
      </c>
      <c r="D15" s="38" t="str">
        <f>IF(ISBLANK(B7),"",B7)</f>
        <v>Faßhauer/Rix</v>
      </c>
      <c r="E15" s="104" t="s">
        <v>20</v>
      </c>
      <c r="F15" s="104"/>
      <c r="G15" s="39">
        <v>0</v>
      </c>
      <c r="H15" s="40">
        <v>3</v>
      </c>
      <c r="I15" s="104" t="s">
        <v>21</v>
      </c>
      <c r="J15" s="104"/>
      <c r="K15" s="39">
        <v>3</v>
      </c>
      <c r="L15" s="40">
        <v>0</v>
      </c>
      <c r="M15" s="104" t="s">
        <v>22</v>
      </c>
      <c r="N15" s="104"/>
      <c r="O15" s="39">
        <v>3</v>
      </c>
      <c r="P15" s="40">
        <v>1</v>
      </c>
      <c r="Q15" s="37" t="s">
        <v>23</v>
      </c>
      <c r="R15" s="38"/>
      <c r="S15" s="41">
        <f t="shared" si="0"/>
        <v>2</v>
      </c>
      <c r="T15" s="42">
        <f t="shared" si="1"/>
        <v>1</v>
      </c>
    </row>
    <row r="16" spans="1:20" ht="12.75">
      <c r="A16" s="63" t="s">
        <v>30</v>
      </c>
      <c r="B16" s="49" t="str">
        <f>IF(ISBLANK(B4),"",B4)</f>
        <v>Harms/Jürgens</v>
      </c>
      <c r="C16" s="45" t="s">
        <v>19</v>
      </c>
      <c r="D16" s="46" t="str">
        <f>IF(ISBLANK(B2),"",B2)</f>
        <v>Schinner/Yeyrek</v>
      </c>
      <c r="E16" s="105" t="s">
        <v>20</v>
      </c>
      <c r="F16" s="105"/>
      <c r="G16" s="47">
        <v>3</v>
      </c>
      <c r="H16" s="48">
        <v>2</v>
      </c>
      <c r="I16" s="105" t="s">
        <v>21</v>
      </c>
      <c r="J16" s="105"/>
      <c r="K16" s="47">
        <v>1</v>
      </c>
      <c r="L16" s="48">
        <v>3</v>
      </c>
      <c r="M16" s="105" t="s">
        <v>22</v>
      </c>
      <c r="N16" s="105"/>
      <c r="O16" s="47">
        <v>0</v>
      </c>
      <c r="P16" s="48">
        <v>3</v>
      </c>
      <c r="Q16" s="49" t="s">
        <v>23</v>
      </c>
      <c r="R16" s="46"/>
      <c r="S16" s="50">
        <f t="shared" si="0"/>
        <v>1</v>
      </c>
      <c r="T16" s="51">
        <f t="shared" si="1"/>
        <v>2</v>
      </c>
    </row>
    <row r="17" spans="1:20" ht="12.75">
      <c r="A17" s="64" t="s">
        <v>31</v>
      </c>
      <c r="B17" s="58" t="str">
        <f>IF(ISBLANK(B6),"",B6)</f>
        <v>Harder/Broksema</v>
      </c>
      <c r="C17" s="54" t="s">
        <v>19</v>
      </c>
      <c r="D17" s="55" t="str">
        <f>IF(ISBLANK(B5),"",B5)</f>
        <v>Freels/Rodax</v>
      </c>
      <c r="E17" s="106" t="s">
        <v>20</v>
      </c>
      <c r="F17" s="106"/>
      <c r="G17" s="56">
        <v>3</v>
      </c>
      <c r="H17" s="57">
        <v>0</v>
      </c>
      <c r="I17" s="106" t="s">
        <v>21</v>
      </c>
      <c r="J17" s="106"/>
      <c r="K17" s="56">
        <v>1</v>
      </c>
      <c r="L17" s="57">
        <v>3</v>
      </c>
      <c r="M17" s="106" t="s">
        <v>22</v>
      </c>
      <c r="N17" s="106"/>
      <c r="O17" s="56">
        <v>3</v>
      </c>
      <c r="P17" s="57">
        <v>1</v>
      </c>
      <c r="Q17" s="58" t="s">
        <v>23</v>
      </c>
      <c r="R17" s="55"/>
      <c r="S17" s="59">
        <f t="shared" si="0"/>
        <v>2</v>
      </c>
      <c r="T17" s="60">
        <f t="shared" si="1"/>
        <v>1</v>
      </c>
    </row>
    <row r="18" spans="1:20" ht="12.75">
      <c r="A18" s="61" t="s">
        <v>32</v>
      </c>
      <c r="B18" s="37" t="str">
        <f>IF(ISBLANK(B6),"",B6)</f>
        <v>Harder/Broksema</v>
      </c>
      <c r="C18" s="62" t="s">
        <v>19</v>
      </c>
      <c r="D18" s="38" t="str">
        <f>IF(ISBLANK(B7),"",B7)</f>
        <v>Faßhauer/Rix</v>
      </c>
      <c r="E18" s="104" t="s">
        <v>20</v>
      </c>
      <c r="F18" s="104"/>
      <c r="G18" s="39">
        <v>1</v>
      </c>
      <c r="H18" s="40">
        <v>3</v>
      </c>
      <c r="I18" s="104" t="s">
        <v>21</v>
      </c>
      <c r="J18" s="104"/>
      <c r="K18" s="39">
        <v>3</v>
      </c>
      <c r="L18" s="40">
        <v>0</v>
      </c>
      <c r="M18" s="104" t="s">
        <v>22</v>
      </c>
      <c r="N18" s="104"/>
      <c r="O18" s="39">
        <v>3</v>
      </c>
      <c r="P18" s="40">
        <v>0</v>
      </c>
      <c r="Q18" s="37" t="s">
        <v>23</v>
      </c>
      <c r="R18" s="38"/>
      <c r="S18" s="41">
        <f t="shared" si="0"/>
        <v>2</v>
      </c>
      <c r="T18" s="42">
        <f t="shared" si="1"/>
        <v>1</v>
      </c>
    </row>
    <row r="19" spans="1:20" ht="12.75">
      <c r="A19" s="63" t="s">
        <v>33</v>
      </c>
      <c r="B19" s="49" t="str">
        <f>IF(ISBLANK(B3),"",B3)</f>
        <v>Heidemann/Overheu/Baumgarten</v>
      </c>
      <c r="C19" s="45" t="s">
        <v>19</v>
      </c>
      <c r="D19" s="46" t="str">
        <f>IF(ISBLANK(B4),"",B4)</f>
        <v>Harms/Jürgens</v>
      </c>
      <c r="E19" s="105" t="s">
        <v>20</v>
      </c>
      <c r="F19" s="105"/>
      <c r="G19" s="47">
        <v>0</v>
      </c>
      <c r="H19" s="48">
        <v>3</v>
      </c>
      <c r="I19" s="105" t="s">
        <v>21</v>
      </c>
      <c r="J19" s="105"/>
      <c r="K19" s="47">
        <v>0</v>
      </c>
      <c r="L19" s="48">
        <v>3</v>
      </c>
      <c r="M19" s="105" t="s">
        <v>22</v>
      </c>
      <c r="N19" s="105"/>
      <c r="O19" s="47"/>
      <c r="P19" s="48"/>
      <c r="Q19" s="49" t="s">
        <v>23</v>
      </c>
      <c r="R19" s="46"/>
      <c r="S19" s="50">
        <f t="shared" si="0"/>
        <v>0</v>
      </c>
      <c r="T19" s="51">
        <f t="shared" si="1"/>
        <v>2</v>
      </c>
    </row>
    <row r="20" spans="1:20" ht="12.75">
      <c r="A20" s="64" t="s">
        <v>34</v>
      </c>
      <c r="B20" s="58" t="str">
        <f>IF(ISBLANK(B2),"",B2)</f>
        <v>Schinner/Yeyrek</v>
      </c>
      <c r="C20" s="54" t="s">
        <v>19</v>
      </c>
      <c r="D20" s="55" t="str">
        <f>IF(ISBLANK(B5),"",B5)</f>
        <v>Freels/Rodax</v>
      </c>
      <c r="E20" s="106" t="s">
        <v>20</v>
      </c>
      <c r="F20" s="106"/>
      <c r="G20" s="56">
        <v>3</v>
      </c>
      <c r="H20" s="57">
        <v>0</v>
      </c>
      <c r="I20" s="106" t="s">
        <v>21</v>
      </c>
      <c r="J20" s="106"/>
      <c r="K20" s="56">
        <v>3</v>
      </c>
      <c r="L20" s="57">
        <v>2</v>
      </c>
      <c r="M20" s="106" t="s">
        <v>22</v>
      </c>
      <c r="N20" s="106"/>
      <c r="O20" s="56"/>
      <c r="P20" s="57"/>
      <c r="Q20" s="58" t="s">
        <v>23</v>
      </c>
      <c r="R20" s="55"/>
      <c r="S20" s="59">
        <f t="shared" si="0"/>
        <v>2</v>
      </c>
      <c r="T20" s="60">
        <f t="shared" si="1"/>
        <v>0</v>
      </c>
    </row>
    <row r="21" spans="1:20" ht="12.75">
      <c r="A21" s="61" t="s">
        <v>35</v>
      </c>
      <c r="B21" s="37" t="str">
        <f>IF(ISBLANK(B2),"",B2)</f>
        <v>Schinner/Yeyrek</v>
      </c>
      <c r="C21" s="62" t="s">
        <v>19</v>
      </c>
      <c r="D21" s="38" t="str">
        <f>IF(ISBLANK(B6),"",B6)</f>
        <v>Harder/Broksema</v>
      </c>
      <c r="E21" s="104" t="s">
        <v>20</v>
      </c>
      <c r="F21" s="104"/>
      <c r="G21" s="39">
        <v>3</v>
      </c>
      <c r="H21" s="40">
        <v>1</v>
      </c>
      <c r="I21" s="104" t="s">
        <v>21</v>
      </c>
      <c r="J21" s="104"/>
      <c r="K21" s="39">
        <v>3</v>
      </c>
      <c r="L21" s="40">
        <v>1</v>
      </c>
      <c r="M21" s="104" t="s">
        <v>22</v>
      </c>
      <c r="N21" s="104"/>
      <c r="O21" s="39"/>
      <c r="P21" s="40"/>
      <c r="Q21" s="37" t="s">
        <v>23</v>
      </c>
      <c r="R21" s="38"/>
      <c r="S21" s="41">
        <f t="shared" si="0"/>
        <v>2</v>
      </c>
      <c r="T21" s="42">
        <f t="shared" si="1"/>
        <v>0</v>
      </c>
    </row>
    <row r="22" spans="1:20" ht="12.75">
      <c r="A22" s="63" t="s">
        <v>36</v>
      </c>
      <c r="B22" s="49" t="str">
        <f>IF(ISBLANK(B4),"",B4)</f>
        <v>Harms/Jürgens</v>
      </c>
      <c r="C22" s="45" t="s">
        <v>19</v>
      </c>
      <c r="D22" s="46" t="str">
        <f>IF(ISBLANK(B7),"",B7)</f>
        <v>Faßhauer/Rix</v>
      </c>
      <c r="E22" s="105" t="s">
        <v>20</v>
      </c>
      <c r="F22" s="105"/>
      <c r="G22" s="47">
        <v>0</v>
      </c>
      <c r="H22" s="48">
        <v>3</v>
      </c>
      <c r="I22" s="105" t="s">
        <v>21</v>
      </c>
      <c r="J22" s="105"/>
      <c r="K22" s="47">
        <v>3</v>
      </c>
      <c r="L22" s="48">
        <v>1</v>
      </c>
      <c r="M22" s="105" t="s">
        <v>22</v>
      </c>
      <c r="N22" s="105"/>
      <c r="O22" s="47">
        <v>0</v>
      </c>
      <c r="P22" s="48">
        <v>3</v>
      </c>
      <c r="Q22" s="49" t="s">
        <v>23</v>
      </c>
      <c r="R22" s="46"/>
      <c r="S22" s="50">
        <f t="shared" si="0"/>
        <v>1</v>
      </c>
      <c r="T22" s="51">
        <f t="shared" si="1"/>
        <v>2</v>
      </c>
    </row>
    <row r="23" spans="1:20" ht="12.75">
      <c r="A23" s="64" t="s">
        <v>37</v>
      </c>
      <c r="B23" s="58" t="str">
        <f>IF(ISBLANK(B5),"",B5)</f>
        <v>Freels/Rodax</v>
      </c>
      <c r="C23" s="54" t="s">
        <v>19</v>
      </c>
      <c r="D23" s="55" t="str">
        <f>IF(ISBLANK(B3),"",B3)</f>
        <v>Heidemann/Overheu/Baumgarten</v>
      </c>
      <c r="E23" s="106" t="s">
        <v>20</v>
      </c>
      <c r="F23" s="106"/>
      <c r="G23" s="56">
        <v>3</v>
      </c>
      <c r="H23" s="57">
        <v>0</v>
      </c>
      <c r="I23" s="106" t="s">
        <v>21</v>
      </c>
      <c r="J23" s="106"/>
      <c r="K23" s="56">
        <v>1</v>
      </c>
      <c r="L23" s="57">
        <v>3</v>
      </c>
      <c r="M23" s="106" t="s">
        <v>22</v>
      </c>
      <c r="N23" s="106"/>
      <c r="O23" s="56">
        <v>3</v>
      </c>
      <c r="P23" s="57">
        <v>0</v>
      </c>
      <c r="Q23" s="58" t="s">
        <v>23</v>
      </c>
      <c r="R23" s="55"/>
      <c r="S23" s="59">
        <f t="shared" si="0"/>
        <v>2</v>
      </c>
      <c r="T23" s="60">
        <f t="shared" si="1"/>
        <v>1</v>
      </c>
    </row>
    <row r="24" ht="12.75">
      <c r="A24" s="65"/>
    </row>
    <row r="25" ht="12.75">
      <c r="A25" s="65"/>
    </row>
    <row r="26" ht="12.75">
      <c r="A26" s="65"/>
    </row>
    <row r="27" ht="12.75">
      <c r="A27" s="65"/>
    </row>
    <row r="28" ht="12.75">
      <c r="A28" s="65"/>
    </row>
    <row r="31" ht="12.75">
      <c r="A31" s="65"/>
    </row>
    <row r="32" ht="12.75">
      <c r="A32" s="65"/>
    </row>
    <row r="33" ht="12.75">
      <c r="A33" s="65"/>
    </row>
    <row r="34" ht="12.75">
      <c r="A34" s="65"/>
    </row>
    <row r="35" ht="12.75">
      <c r="A35" s="65"/>
    </row>
    <row r="36" ht="12.75">
      <c r="A36" s="65"/>
    </row>
    <row r="39" ht="12.75">
      <c r="A39" s="65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2.75">
      <c r="A44" s="65"/>
    </row>
    <row r="45" ht="12.75">
      <c r="A45" s="65"/>
    </row>
    <row r="46" ht="12.75">
      <c r="A46" s="65"/>
    </row>
    <row r="47" ht="12.75">
      <c r="A47" s="65"/>
    </row>
  </sheetData>
  <mergeCells count="68">
    <mergeCell ref="E22:F22"/>
    <mergeCell ref="I22:J22"/>
    <mergeCell ref="M22:N22"/>
    <mergeCell ref="E23:F23"/>
    <mergeCell ref="I23:J23"/>
    <mergeCell ref="M23:N23"/>
    <mergeCell ref="E20:F20"/>
    <mergeCell ref="I20:J20"/>
    <mergeCell ref="M20:N20"/>
    <mergeCell ref="E21:F21"/>
    <mergeCell ref="I21:J21"/>
    <mergeCell ref="M21:N21"/>
    <mergeCell ref="E18:F18"/>
    <mergeCell ref="I18:J18"/>
    <mergeCell ref="M18:N18"/>
    <mergeCell ref="E19:F19"/>
    <mergeCell ref="I19:J19"/>
    <mergeCell ref="M19:N19"/>
    <mergeCell ref="E16:F16"/>
    <mergeCell ref="I16:J16"/>
    <mergeCell ref="M16:N16"/>
    <mergeCell ref="E17:F17"/>
    <mergeCell ref="I17:J17"/>
    <mergeCell ref="M17:N17"/>
    <mergeCell ref="E14:F14"/>
    <mergeCell ref="I14:J14"/>
    <mergeCell ref="M14:N14"/>
    <mergeCell ref="E15:F15"/>
    <mergeCell ref="I15:J15"/>
    <mergeCell ref="M15:N15"/>
    <mergeCell ref="E12:F12"/>
    <mergeCell ref="I12:J12"/>
    <mergeCell ref="M12:N12"/>
    <mergeCell ref="E13:F13"/>
    <mergeCell ref="I13:J13"/>
    <mergeCell ref="M13:N13"/>
    <mergeCell ref="E10:F10"/>
    <mergeCell ref="I10:J10"/>
    <mergeCell ref="M10:N10"/>
    <mergeCell ref="E11:F11"/>
    <mergeCell ref="I11:J11"/>
    <mergeCell ref="M11:N11"/>
    <mergeCell ref="O7:P7"/>
    <mergeCell ref="W7:X7"/>
    <mergeCell ref="E9:F9"/>
    <mergeCell ref="I9:J9"/>
    <mergeCell ref="M9:N9"/>
    <mergeCell ref="K5:L5"/>
    <mergeCell ref="W5:X5"/>
    <mergeCell ref="M6:N6"/>
    <mergeCell ref="W6:X6"/>
    <mergeCell ref="G3:H3"/>
    <mergeCell ref="W3:X3"/>
    <mergeCell ref="I4:J4"/>
    <mergeCell ref="W4:X4"/>
    <mergeCell ref="S1:T1"/>
    <mergeCell ref="U1:V1"/>
    <mergeCell ref="W1:X1"/>
    <mergeCell ref="E2:F2"/>
    <mergeCell ref="W2:X2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X47"/>
  <sheetViews>
    <sheetView workbookViewId="0" topLeftCell="A1">
      <selection activeCell="B7" sqref="B7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6" width="3.7109375" style="0" customWidth="1"/>
    <col min="17" max="17" width="5.421875" style="0" customWidth="1"/>
    <col min="18" max="18" width="4.57421875" style="0" customWidth="1"/>
    <col min="19" max="19" width="4.28125" style="0" customWidth="1"/>
    <col min="20" max="20" width="3.7109375" style="0" customWidth="1"/>
    <col min="21" max="26" width="4.7109375" style="0" customWidth="1"/>
    <col min="27" max="29" width="3.7109375" style="0" customWidth="1"/>
  </cols>
  <sheetData>
    <row r="1" spans="1:24" ht="32.25" customHeight="1">
      <c r="A1" s="117" t="s">
        <v>164</v>
      </c>
      <c r="B1" s="117"/>
      <c r="C1" s="117"/>
      <c r="D1" s="117"/>
      <c r="E1" s="96">
        <v>1</v>
      </c>
      <c r="F1" s="96"/>
      <c r="G1" s="97">
        <v>2</v>
      </c>
      <c r="H1" s="97"/>
      <c r="I1" s="97">
        <v>3</v>
      </c>
      <c r="J1" s="97"/>
      <c r="K1" s="97">
        <v>4</v>
      </c>
      <c r="L1" s="97"/>
      <c r="M1" s="97">
        <v>5</v>
      </c>
      <c r="N1" s="97"/>
      <c r="O1" s="97">
        <v>6</v>
      </c>
      <c r="P1" s="97"/>
      <c r="Q1" s="98" t="s">
        <v>1</v>
      </c>
      <c r="R1" s="98"/>
      <c r="S1" s="98" t="s">
        <v>2</v>
      </c>
      <c r="T1" s="98"/>
      <c r="U1" s="98" t="s">
        <v>3</v>
      </c>
      <c r="V1" s="98"/>
      <c r="W1" s="98" t="s">
        <v>4</v>
      </c>
      <c r="X1" s="98"/>
    </row>
    <row r="2" spans="1:24" ht="33" customHeight="1">
      <c r="A2" s="1">
        <v>1</v>
      </c>
      <c r="B2" s="2" t="s">
        <v>165</v>
      </c>
      <c r="C2" s="3"/>
      <c r="D2" s="4" t="s">
        <v>166</v>
      </c>
      <c r="E2" s="99"/>
      <c r="F2" s="99"/>
      <c r="G2" s="5">
        <f>S14</f>
        <v>2</v>
      </c>
      <c r="H2" s="6">
        <f>T14</f>
        <v>1</v>
      </c>
      <c r="I2" s="7">
        <f>T16</f>
        <v>1</v>
      </c>
      <c r="J2" s="8">
        <f>S16</f>
        <v>2</v>
      </c>
      <c r="K2" s="7">
        <f>S20</f>
        <v>2</v>
      </c>
      <c r="L2" s="8">
        <f>T20</f>
        <v>1</v>
      </c>
      <c r="M2" s="7">
        <f>S21</f>
        <v>2</v>
      </c>
      <c r="N2" s="8">
        <f>T21</f>
        <v>0</v>
      </c>
      <c r="O2" s="7">
        <f>S9</f>
        <v>1</v>
      </c>
      <c r="P2" s="8">
        <f>T9</f>
        <v>2</v>
      </c>
      <c r="Q2" s="9">
        <f>IF(ISBLANK(B2),"",SUM(G9,K9,O9,G14,K14,O14,H16,L16,P16,G20,K20,O20,G21,K21,O21))</f>
        <v>29</v>
      </c>
      <c r="R2" s="10">
        <f>IF(ISBLANK(B2),"",SUM(H9,L9,P9,H14,L14,P14,G16,K16,O16,H20,L20,P20,H21,L21,P21))</f>
        <v>26</v>
      </c>
      <c r="S2" s="9">
        <f>IF(ISBLANK(B2),"",SUM(G2,I2,K2,M2,O2))</f>
        <v>8</v>
      </c>
      <c r="T2" s="10">
        <f>IF(ISBLANK(B2),"",SUM(H2,J2,L2,N2,P2))</f>
        <v>6</v>
      </c>
      <c r="U2" s="9">
        <f>IF(ISBLANK(B2),"",IF(G2=2,1,0)+IF(I2=2,1,0)+IF(K2=2,1,0)+IF(M2=2,1,0)+IF(O2=2,1,0))</f>
        <v>3</v>
      </c>
      <c r="V2" s="10">
        <f>IF(ISBLANK(B2),"",IF(H2=2,1,0)+IF(J2=2,1,0)+IF(L2=2,1,0)+IF(N2=2,1,0)+IF(P2=2,1,0))</f>
        <v>2</v>
      </c>
      <c r="W2" s="100">
        <v>2</v>
      </c>
      <c r="X2" s="100"/>
    </row>
    <row r="3" spans="1:24" ht="33" customHeight="1">
      <c r="A3" s="11">
        <v>2</v>
      </c>
      <c r="B3" s="2" t="s">
        <v>167</v>
      </c>
      <c r="C3" s="12"/>
      <c r="D3" s="13" t="s">
        <v>168</v>
      </c>
      <c r="E3" s="9">
        <f>T14</f>
        <v>1</v>
      </c>
      <c r="F3" s="10">
        <f>S14</f>
        <v>2</v>
      </c>
      <c r="G3" s="99"/>
      <c r="H3" s="99"/>
      <c r="I3" s="14">
        <f>S19</f>
        <v>1</v>
      </c>
      <c r="J3" s="15">
        <f>T19</f>
        <v>2</v>
      </c>
      <c r="K3" s="16">
        <f>T23</f>
        <v>1</v>
      </c>
      <c r="L3" s="17">
        <f>S23</f>
        <v>2</v>
      </c>
      <c r="M3" s="16">
        <f>S10</f>
        <v>2</v>
      </c>
      <c r="N3" s="17">
        <f>T10</f>
        <v>1</v>
      </c>
      <c r="O3" s="16">
        <f>S15</f>
        <v>1</v>
      </c>
      <c r="P3" s="17">
        <f>T15</f>
        <v>2</v>
      </c>
      <c r="Q3" s="18">
        <f>IF(ISBLANK(B3),"",SUM(G10,K10,O10,H14,L14,P14,G15,K15,O15,G19,K19,O19,H23,L23,P23))</f>
        <v>27</v>
      </c>
      <c r="R3" s="19">
        <f>IF(ISBLANK(B3),"",SUM(H10,L10,P10,G14,K14,O14,H15,L15,P15,H19,L19,P19,G23,K23,O23))</f>
        <v>35</v>
      </c>
      <c r="S3" s="18">
        <f>IF(ISBLANK(B3),"",SUM(E3,I3,K3,M3,O3))</f>
        <v>6</v>
      </c>
      <c r="T3" s="19">
        <f>IF(ISBLANK(B3),"",SUM(F3,J3,L3,N3,P3))</f>
        <v>9</v>
      </c>
      <c r="U3" s="18">
        <f>IF(ISBLANK(B3),"",IF(E3=2,1,0)+IF(I3=2,1,0)+IF(K3=2,1,0)+IF(M3=2,1,0)+IF(O3=2,1,0))</f>
        <v>1</v>
      </c>
      <c r="V3" s="19">
        <f>IF(ISBLANK(B3),"",IF(F3=2,1,0)+IF(J3=2,1,0)+IF(L3=2,1,0)+IF(N3=2,1,0)+IF(P3=2,1,0))</f>
        <v>4</v>
      </c>
      <c r="W3" s="101">
        <v>5</v>
      </c>
      <c r="X3" s="101"/>
    </row>
    <row r="4" spans="1:24" ht="33" customHeight="1">
      <c r="A4" s="11">
        <v>3</v>
      </c>
      <c r="B4" s="2" t="s">
        <v>169</v>
      </c>
      <c r="C4" s="12"/>
      <c r="D4" s="13" t="s">
        <v>170</v>
      </c>
      <c r="E4" s="18">
        <f>S16</f>
        <v>2</v>
      </c>
      <c r="F4" s="20">
        <f>T16</f>
        <v>1</v>
      </c>
      <c r="G4" s="21">
        <f>T19</f>
        <v>2</v>
      </c>
      <c r="H4" s="22">
        <f>S19</f>
        <v>1</v>
      </c>
      <c r="I4" s="99"/>
      <c r="J4" s="99"/>
      <c r="K4" s="14">
        <f>S11</f>
        <v>2</v>
      </c>
      <c r="L4" s="15">
        <f>T11</f>
        <v>0</v>
      </c>
      <c r="M4" s="16">
        <f>S12</f>
        <v>2</v>
      </c>
      <c r="N4" s="17">
        <f>T12</f>
        <v>0</v>
      </c>
      <c r="O4" s="16">
        <f>S22</f>
        <v>2</v>
      </c>
      <c r="P4" s="17">
        <f>T22</f>
        <v>0</v>
      </c>
      <c r="Q4" s="18">
        <f>IF(ISBLANK(B4),"",SUM(G11,K11,O11,G12,K12,O12,G16,K16,O16,H19,L19,P19,G22,K22,O22))</f>
        <v>33</v>
      </c>
      <c r="R4" s="19">
        <f>IF(ISBLANK(B4),"",SUM(H11,L11,P11,H12,L12,P12,H16,L16,P16,G19,K19,O19,H22,L22,P22))</f>
        <v>9</v>
      </c>
      <c r="S4" s="18">
        <f>IF(ISBLANK(B4),"",SUM(G4,E4,K4,M4,O4))</f>
        <v>10</v>
      </c>
      <c r="T4" s="19">
        <f>IF(ISBLANK(B4),"",SUM(H4,F4,L4,N4,P4))</f>
        <v>2</v>
      </c>
      <c r="U4" s="18">
        <f>IF(ISBLANK(B4),"",IF(G4=2,1,0)+IF(E4=2,1,0)+IF(K4=2,1,0)+IF(M4=2,1,0)+IF(O4=2,1,0))</f>
        <v>5</v>
      </c>
      <c r="V4" s="19">
        <f>IF(ISBLANK(B4),"",IF(H4=2,1,0)+IF(F4=2,1,0)+IF(L4=2,1,0)+IF(N4=2,1,0)+IF(P4=2,1,0))</f>
        <v>0</v>
      </c>
      <c r="W4" s="101">
        <v>1</v>
      </c>
      <c r="X4" s="101"/>
    </row>
    <row r="5" spans="1:24" ht="33" customHeight="1">
      <c r="A5" s="11">
        <v>4</v>
      </c>
      <c r="B5" s="2" t="s">
        <v>171</v>
      </c>
      <c r="C5" s="12"/>
      <c r="D5" s="13" t="s">
        <v>162</v>
      </c>
      <c r="E5" s="18">
        <f>T20</f>
        <v>1</v>
      </c>
      <c r="F5" s="20">
        <f>S20</f>
        <v>2</v>
      </c>
      <c r="G5" s="23">
        <f>S23</f>
        <v>2</v>
      </c>
      <c r="H5" s="20">
        <f>T23</f>
        <v>1</v>
      </c>
      <c r="I5" s="24">
        <f>T11</f>
        <v>0</v>
      </c>
      <c r="J5" s="22">
        <f>S11</f>
        <v>2</v>
      </c>
      <c r="K5" s="99"/>
      <c r="L5" s="99"/>
      <c r="M5" s="14">
        <f>T17</f>
        <v>2</v>
      </c>
      <c r="N5" s="15">
        <f>S17</f>
        <v>0</v>
      </c>
      <c r="O5" s="16">
        <f>S13</f>
        <v>2</v>
      </c>
      <c r="P5" s="17">
        <f>T13</f>
        <v>1</v>
      </c>
      <c r="Q5" s="18">
        <f>IF(ISBLANK(B5),"",SUM(H11,L11,P11,G13,K13,O13,H17,L17,P17,H20,L20,P20,G23,K23,O23))</f>
        <v>25</v>
      </c>
      <c r="R5" s="19">
        <f>IF(ISBLANK(B5),"",SUM(G11,K11,O11,H13,L13,P13,G17,K17,O17,G20,K20,O20,H23,P23))</f>
        <v>18</v>
      </c>
      <c r="S5" s="18">
        <f>IF(ISBLANK(B5),"",SUM(E5,I5,G5,M5,O5))</f>
        <v>7</v>
      </c>
      <c r="T5" s="19">
        <f>IF(ISBLANK(B5),"",SUM(F5,J5,H5,N5,P5))</f>
        <v>6</v>
      </c>
      <c r="U5" s="18">
        <f>IF(ISBLANK(B5),"",IF(E5=2,1,0)+IF(I5=2,1,0)+IF(G5=2,1,0)+IF(M5=2,1,0)+IF(O5=2,1,0))</f>
        <v>3</v>
      </c>
      <c r="V5" s="19">
        <f>IF(ISBLANK(B5),"",IF(F5=2,1,0)+IF(J5=2,1,0)+IF(H5=2,1,0)+IF(N5=2,1,0)+IF(P5=2,1,0))</f>
        <v>2</v>
      </c>
      <c r="W5" s="101">
        <v>3</v>
      </c>
      <c r="X5" s="101"/>
    </row>
    <row r="6" spans="1:24" ht="33" customHeight="1">
      <c r="A6" s="11">
        <v>5</v>
      </c>
      <c r="B6" s="2" t="s">
        <v>172</v>
      </c>
      <c r="C6" s="12"/>
      <c r="D6" s="13" t="s">
        <v>162</v>
      </c>
      <c r="E6" s="18">
        <f>T21</f>
        <v>0</v>
      </c>
      <c r="F6" s="20">
        <f>S21</f>
        <v>2</v>
      </c>
      <c r="G6" s="23">
        <f>T10</f>
        <v>1</v>
      </c>
      <c r="H6" s="20">
        <f>S10</f>
        <v>2</v>
      </c>
      <c r="I6" s="23">
        <f>T12</f>
        <v>0</v>
      </c>
      <c r="J6" s="20">
        <f>S12</f>
        <v>2</v>
      </c>
      <c r="K6" s="24">
        <f>S17</f>
        <v>0</v>
      </c>
      <c r="L6" s="22">
        <f>T17</f>
        <v>2</v>
      </c>
      <c r="M6" s="99"/>
      <c r="N6" s="99"/>
      <c r="O6" s="14">
        <f>S18</f>
        <v>1</v>
      </c>
      <c r="P6" s="15">
        <f>T18</f>
        <v>2</v>
      </c>
      <c r="Q6" s="18">
        <f>IF(ISBLANK(B6),"",SUM(H10,L10,P10,H12,L12,P12,G17,K17,O17,G18,K18,O18,H21,L21,P21))</f>
        <v>13</v>
      </c>
      <c r="R6" s="19">
        <f>IF(ISBLANK(B6),"",SUM(G10,K10,O10,G12,K12,O12,H17,L17,P17,H18,L18,P18,G21,K21,O21))</f>
        <v>33</v>
      </c>
      <c r="S6" s="18">
        <f>IF(ISBLANK(B6),"",SUM(E6,G6,K6,I6,O6))</f>
        <v>2</v>
      </c>
      <c r="T6" s="19">
        <f>IF(ISBLANK(B6),"",SUM(F6,H6,L6,J6,P6))</f>
        <v>10</v>
      </c>
      <c r="U6" s="18">
        <f>IF(ISBLANK(B6),"",IF(E6=2,1,0)+IF(G6=2,1,0)+IF(K6=2,1,0)+IF(I6=2,1,0)+IF(O6=2,1,0))</f>
        <v>0</v>
      </c>
      <c r="V6" s="19">
        <f>IF(ISBLANK(B6),"",IF(F6=2,1,0)+IF(H6=2,1,0)+IF(L6=2,1,0)+IF(J6=2,1,0)+IF(P6=2,1,0))</f>
        <v>5</v>
      </c>
      <c r="W6" s="101">
        <v>6</v>
      </c>
      <c r="X6" s="101"/>
    </row>
    <row r="7" spans="1:24" ht="33" customHeight="1">
      <c r="A7" s="25">
        <v>6</v>
      </c>
      <c r="B7" s="26" t="s">
        <v>173</v>
      </c>
      <c r="C7" s="27"/>
      <c r="D7" s="28" t="s">
        <v>174</v>
      </c>
      <c r="E7" s="29">
        <f>T9</f>
        <v>2</v>
      </c>
      <c r="F7" s="30">
        <f>S9</f>
        <v>1</v>
      </c>
      <c r="G7" s="31">
        <f>T15</f>
        <v>2</v>
      </c>
      <c r="H7" s="30">
        <f>S15</f>
        <v>1</v>
      </c>
      <c r="I7" s="31">
        <f>T22</f>
        <v>0</v>
      </c>
      <c r="J7" s="30">
        <f>S22</f>
        <v>2</v>
      </c>
      <c r="K7" s="31">
        <f>T13</f>
        <v>1</v>
      </c>
      <c r="L7" s="30">
        <f>S13</f>
        <v>2</v>
      </c>
      <c r="M7" s="32">
        <f>T18</f>
        <v>2</v>
      </c>
      <c r="N7" s="33">
        <f>S18</f>
        <v>1</v>
      </c>
      <c r="O7" s="102"/>
      <c r="P7" s="102"/>
      <c r="Q7" s="29">
        <f>IF(ISBLANK(B7),"",SUM(H9,L9,P9,H13,L13,P13,H15,L15,P15,H18,L18,P18,H22,L22,P22))</f>
        <v>23</v>
      </c>
      <c r="R7" s="34">
        <f>IF(ISBLANK(B7),"",SUM(G9,K9,O9,G13,K13,O13,G15,K15,O15,G18,K18,O18,G22,K22,O22))</f>
        <v>26</v>
      </c>
      <c r="S7" s="29">
        <f>IF(ISBLANK(B7),"",SUM(E7,G7,I7,M7,K7))</f>
        <v>7</v>
      </c>
      <c r="T7" s="34">
        <f>IF(ISBLANK(B7),"",SUM(F7,H7,J7,N7,L7))</f>
        <v>7</v>
      </c>
      <c r="U7" s="29">
        <f>IF(ISBLANK(B7),"",IF(E7=2,1,0)+IF(G7=2,1,0)+IF(I7=2,1,0)+IF(M7=2,1,0)+IF(K7=2,1,0))</f>
        <v>3</v>
      </c>
      <c r="V7" s="34">
        <f>IF(ISBLANK(B7),"",IF(F7=2,1,0)+IF(H7=2,1,0)+IF(J7=2,1,0)+IF(N7=2,1,0)+IF(L7=2,1,0))</f>
        <v>2</v>
      </c>
      <c r="W7" s="103">
        <v>4</v>
      </c>
      <c r="X7" s="103"/>
    </row>
    <row r="9" spans="1:20" ht="12.75">
      <c r="A9" s="35" t="s">
        <v>18</v>
      </c>
      <c r="B9" s="36" t="str">
        <f>IF(ISBLANK(B2),"",B2)</f>
        <v>Heirich/Buß</v>
      </c>
      <c r="C9" s="37" t="s">
        <v>19</v>
      </c>
      <c r="D9" s="38" t="str">
        <f>IF(ISBLANK(B7),"",B7)</f>
        <v>Köhler / Kaminski</v>
      </c>
      <c r="E9" s="104" t="s">
        <v>20</v>
      </c>
      <c r="F9" s="104"/>
      <c r="G9" s="39">
        <v>3</v>
      </c>
      <c r="H9" s="40">
        <v>0</v>
      </c>
      <c r="I9" s="104" t="s">
        <v>21</v>
      </c>
      <c r="J9" s="104"/>
      <c r="K9" s="39">
        <v>0</v>
      </c>
      <c r="L9" s="40">
        <v>3</v>
      </c>
      <c r="M9" s="104" t="s">
        <v>22</v>
      </c>
      <c r="N9" s="104"/>
      <c r="O9" s="39">
        <v>2</v>
      </c>
      <c r="P9" s="40">
        <v>3</v>
      </c>
      <c r="Q9" s="37" t="s">
        <v>23</v>
      </c>
      <c r="R9" s="38"/>
      <c r="S9" s="41">
        <f aca="true" t="shared" si="0" ref="S9:S23">IF(ISBLANK(G9),"",IF(G9&gt;H9,1,0)+IF(K9&gt;L9,1,0)+IF(O9&gt;P9,1,0))</f>
        <v>1</v>
      </c>
      <c r="T9" s="42">
        <f aca="true" t="shared" si="1" ref="T9:T23">IF(ISBLANK(H9),"",IF(H9&gt;G9,1,0)+IF(L9&gt;K9,1,0)+IF(P9&gt;O9,1,0))</f>
        <v>2</v>
      </c>
    </row>
    <row r="10" spans="1:20" ht="12.75">
      <c r="A10" s="43" t="s">
        <v>24</v>
      </c>
      <c r="B10" s="44" t="str">
        <f>IF(ISBLANK(B3),"",B3)</f>
        <v>Oltmanns/Ruhe</v>
      </c>
      <c r="C10" s="45" t="s">
        <v>19</v>
      </c>
      <c r="D10" s="46" t="str">
        <f>IF(ISBLANK(B6),"",B6)</f>
        <v>Bromberger/Lehnau</v>
      </c>
      <c r="E10" s="105" t="s">
        <v>20</v>
      </c>
      <c r="F10" s="105"/>
      <c r="G10" s="47">
        <v>3</v>
      </c>
      <c r="H10" s="48">
        <v>2</v>
      </c>
      <c r="I10" s="105" t="s">
        <v>21</v>
      </c>
      <c r="J10" s="105"/>
      <c r="K10" s="47">
        <v>2</v>
      </c>
      <c r="L10" s="48">
        <v>3</v>
      </c>
      <c r="M10" s="105" t="s">
        <v>22</v>
      </c>
      <c r="N10" s="105"/>
      <c r="O10" s="47">
        <v>3</v>
      </c>
      <c r="P10" s="48">
        <v>1</v>
      </c>
      <c r="Q10" s="49" t="s">
        <v>23</v>
      </c>
      <c r="R10" s="46"/>
      <c r="S10" s="50">
        <f t="shared" si="0"/>
        <v>2</v>
      </c>
      <c r="T10" s="51">
        <f t="shared" si="1"/>
        <v>1</v>
      </c>
    </row>
    <row r="11" spans="1:20" ht="12.75">
      <c r="A11" s="52" t="s">
        <v>25</v>
      </c>
      <c r="B11" s="53" t="str">
        <f>IF(ISBLANK(B4),"",B4)</f>
        <v>Apmann/Henke</v>
      </c>
      <c r="C11" s="54" t="s">
        <v>19</v>
      </c>
      <c r="D11" s="55" t="str">
        <f>IF(ISBLANK(B5),"",B5)</f>
        <v>Riepe/Wolf</v>
      </c>
      <c r="E11" s="106" t="s">
        <v>20</v>
      </c>
      <c r="F11" s="106"/>
      <c r="G11" s="56">
        <v>3</v>
      </c>
      <c r="H11" s="57">
        <v>2</v>
      </c>
      <c r="I11" s="106" t="s">
        <v>21</v>
      </c>
      <c r="J11" s="106"/>
      <c r="K11" s="56">
        <v>3</v>
      </c>
      <c r="L11" s="57">
        <v>0</v>
      </c>
      <c r="M11" s="106" t="s">
        <v>22</v>
      </c>
      <c r="N11" s="106"/>
      <c r="O11" s="56"/>
      <c r="P11" s="57"/>
      <c r="Q11" s="58" t="s">
        <v>23</v>
      </c>
      <c r="R11" s="55"/>
      <c r="S11" s="59">
        <f t="shared" si="0"/>
        <v>2</v>
      </c>
      <c r="T11" s="60">
        <f t="shared" si="1"/>
        <v>0</v>
      </c>
    </row>
    <row r="12" spans="1:20" ht="12.75">
      <c r="A12" s="61" t="s">
        <v>26</v>
      </c>
      <c r="B12" s="37" t="str">
        <f>IF(ISBLANK(B4),"",B4)</f>
        <v>Apmann/Henke</v>
      </c>
      <c r="C12" s="62" t="s">
        <v>19</v>
      </c>
      <c r="D12" s="38" t="str">
        <f>IF(ISBLANK(B6),"",B6)</f>
        <v>Bromberger/Lehnau</v>
      </c>
      <c r="E12" s="104" t="s">
        <v>20</v>
      </c>
      <c r="F12" s="104"/>
      <c r="G12" s="39">
        <v>3</v>
      </c>
      <c r="H12" s="40">
        <v>1</v>
      </c>
      <c r="I12" s="104" t="s">
        <v>21</v>
      </c>
      <c r="J12" s="104"/>
      <c r="K12" s="39">
        <v>3</v>
      </c>
      <c r="L12" s="40">
        <v>0</v>
      </c>
      <c r="M12" s="104" t="s">
        <v>22</v>
      </c>
      <c r="N12" s="104"/>
      <c r="O12" s="39"/>
      <c r="P12" s="40"/>
      <c r="Q12" s="37" t="s">
        <v>23</v>
      </c>
      <c r="R12" s="38"/>
      <c r="S12" s="41">
        <f t="shared" si="0"/>
        <v>2</v>
      </c>
      <c r="T12" s="42">
        <f t="shared" si="1"/>
        <v>0</v>
      </c>
    </row>
    <row r="13" spans="1:20" ht="12.75">
      <c r="A13" s="63" t="s">
        <v>27</v>
      </c>
      <c r="B13" s="49" t="str">
        <f>IF(ISBLANK(B5),"",B5)</f>
        <v>Riepe/Wolf</v>
      </c>
      <c r="C13" s="45" t="s">
        <v>19</v>
      </c>
      <c r="D13" s="46" t="str">
        <f>IF(ISBLANK(B7),"",B7)</f>
        <v>Köhler / Kaminski</v>
      </c>
      <c r="E13" s="105" t="s">
        <v>20</v>
      </c>
      <c r="F13" s="105"/>
      <c r="G13" s="47">
        <v>3</v>
      </c>
      <c r="H13" s="48">
        <v>0</v>
      </c>
      <c r="I13" s="105" t="s">
        <v>21</v>
      </c>
      <c r="J13" s="105"/>
      <c r="K13" s="47">
        <v>0</v>
      </c>
      <c r="L13" s="48">
        <v>3</v>
      </c>
      <c r="M13" s="105" t="s">
        <v>22</v>
      </c>
      <c r="N13" s="105"/>
      <c r="O13" s="47">
        <v>3</v>
      </c>
      <c r="P13" s="48">
        <v>0</v>
      </c>
      <c r="Q13" s="49" t="s">
        <v>23</v>
      </c>
      <c r="R13" s="46"/>
      <c r="S13" s="50">
        <f t="shared" si="0"/>
        <v>2</v>
      </c>
      <c r="T13" s="51">
        <f t="shared" si="1"/>
        <v>1</v>
      </c>
    </row>
    <row r="14" spans="1:20" ht="12.75">
      <c r="A14" s="64" t="s">
        <v>28</v>
      </c>
      <c r="B14" s="58" t="str">
        <f>IF(ISBLANK(B2),"",B2)</f>
        <v>Heirich/Buß</v>
      </c>
      <c r="C14" s="54" t="s">
        <v>19</v>
      </c>
      <c r="D14" s="55" t="str">
        <f>IF(ISBLANK(B3),"",B3)</f>
        <v>Oltmanns/Ruhe</v>
      </c>
      <c r="E14" s="106" t="s">
        <v>20</v>
      </c>
      <c r="F14" s="106"/>
      <c r="G14" s="56">
        <v>3</v>
      </c>
      <c r="H14" s="57">
        <v>2</v>
      </c>
      <c r="I14" s="106" t="s">
        <v>21</v>
      </c>
      <c r="J14" s="106"/>
      <c r="K14" s="56">
        <v>2</v>
      </c>
      <c r="L14" s="57">
        <v>3</v>
      </c>
      <c r="M14" s="106" t="s">
        <v>22</v>
      </c>
      <c r="N14" s="106"/>
      <c r="O14" s="56">
        <v>3</v>
      </c>
      <c r="P14" s="57">
        <v>2</v>
      </c>
      <c r="Q14" s="58" t="s">
        <v>23</v>
      </c>
      <c r="R14" s="55"/>
      <c r="S14" s="59">
        <f t="shared" si="0"/>
        <v>2</v>
      </c>
      <c r="T14" s="60">
        <f t="shared" si="1"/>
        <v>1</v>
      </c>
    </row>
    <row r="15" spans="1:20" ht="12.75">
      <c r="A15" s="61" t="s">
        <v>29</v>
      </c>
      <c r="B15" s="37" t="str">
        <f>IF(ISBLANK(B3),"",B3)</f>
        <v>Oltmanns/Ruhe</v>
      </c>
      <c r="C15" s="62" t="s">
        <v>19</v>
      </c>
      <c r="D15" s="38" t="str">
        <f>IF(ISBLANK(B7),"",B7)</f>
        <v>Köhler / Kaminski</v>
      </c>
      <c r="E15" s="104" t="s">
        <v>20</v>
      </c>
      <c r="F15" s="104"/>
      <c r="G15" s="39">
        <v>3</v>
      </c>
      <c r="H15" s="40">
        <v>1</v>
      </c>
      <c r="I15" s="104" t="s">
        <v>21</v>
      </c>
      <c r="J15" s="104"/>
      <c r="K15" s="39">
        <v>1</v>
      </c>
      <c r="L15" s="40">
        <v>3</v>
      </c>
      <c r="M15" s="104" t="s">
        <v>22</v>
      </c>
      <c r="N15" s="104"/>
      <c r="O15" s="39">
        <v>0</v>
      </c>
      <c r="P15" s="40">
        <v>3</v>
      </c>
      <c r="Q15" s="37" t="s">
        <v>23</v>
      </c>
      <c r="R15" s="38"/>
      <c r="S15" s="41">
        <f t="shared" si="0"/>
        <v>1</v>
      </c>
      <c r="T15" s="42">
        <f t="shared" si="1"/>
        <v>2</v>
      </c>
    </row>
    <row r="16" spans="1:20" ht="12.75">
      <c r="A16" s="63" t="s">
        <v>30</v>
      </c>
      <c r="B16" s="49" t="str">
        <f>IF(ISBLANK(B4),"",B4)</f>
        <v>Apmann/Henke</v>
      </c>
      <c r="C16" s="45" t="s">
        <v>19</v>
      </c>
      <c r="D16" s="46" t="str">
        <f>IF(ISBLANK(B2),"",B2)</f>
        <v>Heirich/Buß</v>
      </c>
      <c r="E16" s="105" t="s">
        <v>20</v>
      </c>
      <c r="F16" s="105"/>
      <c r="G16" s="47">
        <v>1</v>
      </c>
      <c r="H16" s="48">
        <v>3</v>
      </c>
      <c r="I16" s="105" t="s">
        <v>21</v>
      </c>
      <c r="J16" s="105"/>
      <c r="K16" s="47">
        <v>3</v>
      </c>
      <c r="L16" s="48">
        <v>0</v>
      </c>
      <c r="M16" s="105" t="s">
        <v>22</v>
      </c>
      <c r="N16" s="105"/>
      <c r="O16" s="47">
        <v>3</v>
      </c>
      <c r="P16" s="48">
        <v>0</v>
      </c>
      <c r="Q16" s="49" t="s">
        <v>23</v>
      </c>
      <c r="R16" s="46"/>
      <c r="S16" s="50">
        <f t="shared" si="0"/>
        <v>2</v>
      </c>
      <c r="T16" s="51">
        <f t="shared" si="1"/>
        <v>1</v>
      </c>
    </row>
    <row r="17" spans="1:20" ht="12.75">
      <c r="A17" s="64" t="s">
        <v>31</v>
      </c>
      <c r="B17" s="58" t="str">
        <f>IF(ISBLANK(B6),"",B6)</f>
        <v>Bromberger/Lehnau</v>
      </c>
      <c r="C17" s="54" t="s">
        <v>19</v>
      </c>
      <c r="D17" s="55" t="str">
        <f>IF(ISBLANK(B5),"",B5)</f>
        <v>Riepe/Wolf</v>
      </c>
      <c r="E17" s="106" t="s">
        <v>20</v>
      </c>
      <c r="F17" s="106"/>
      <c r="G17" s="56">
        <v>0</v>
      </c>
      <c r="H17" s="57">
        <v>3</v>
      </c>
      <c r="I17" s="106" t="s">
        <v>21</v>
      </c>
      <c r="J17" s="106"/>
      <c r="K17" s="56">
        <v>0</v>
      </c>
      <c r="L17" s="57">
        <v>3</v>
      </c>
      <c r="M17" s="106" t="s">
        <v>22</v>
      </c>
      <c r="N17" s="106"/>
      <c r="O17" s="56"/>
      <c r="P17" s="57"/>
      <c r="Q17" s="58" t="s">
        <v>23</v>
      </c>
      <c r="R17" s="55"/>
      <c r="S17" s="59">
        <f t="shared" si="0"/>
        <v>0</v>
      </c>
      <c r="T17" s="60">
        <f t="shared" si="1"/>
        <v>2</v>
      </c>
    </row>
    <row r="18" spans="1:20" ht="12.75">
      <c r="A18" s="61" t="s">
        <v>32</v>
      </c>
      <c r="B18" s="37" t="str">
        <f>IF(ISBLANK(B6),"",B6)</f>
        <v>Bromberger/Lehnau</v>
      </c>
      <c r="C18" s="62" t="s">
        <v>19</v>
      </c>
      <c r="D18" s="38" t="str">
        <f>IF(ISBLANK(B7),"",B7)</f>
        <v>Köhler / Kaminski</v>
      </c>
      <c r="E18" s="104" t="s">
        <v>20</v>
      </c>
      <c r="F18" s="104"/>
      <c r="G18" s="39">
        <v>3</v>
      </c>
      <c r="H18" s="40">
        <v>1</v>
      </c>
      <c r="I18" s="104" t="s">
        <v>21</v>
      </c>
      <c r="J18" s="104"/>
      <c r="K18" s="39">
        <v>0</v>
      </c>
      <c r="L18" s="40">
        <v>3</v>
      </c>
      <c r="M18" s="104" t="s">
        <v>22</v>
      </c>
      <c r="N18" s="104"/>
      <c r="O18" s="39">
        <v>2</v>
      </c>
      <c r="P18" s="40">
        <v>3</v>
      </c>
      <c r="Q18" s="37" t="s">
        <v>23</v>
      </c>
      <c r="R18" s="38"/>
      <c r="S18" s="41">
        <f t="shared" si="0"/>
        <v>1</v>
      </c>
      <c r="T18" s="42">
        <f t="shared" si="1"/>
        <v>2</v>
      </c>
    </row>
    <row r="19" spans="1:20" ht="12.75">
      <c r="A19" s="63" t="s">
        <v>33</v>
      </c>
      <c r="B19" s="49" t="str">
        <f>IF(ISBLANK(B3),"",B3)</f>
        <v>Oltmanns/Ruhe</v>
      </c>
      <c r="C19" s="45" t="s">
        <v>19</v>
      </c>
      <c r="D19" s="46" t="str">
        <f>IF(ISBLANK(B4),"",B4)</f>
        <v>Apmann/Henke</v>
      </c>
      <c r="E19" s="105" t="s">
        <v>20</v>
      </c>
      <c r="F19" s="105"/>
      <c r="G19" s="47">
        <v>3</v>
      </c>
      <c r="H19" s="48">
        <v>2</v>
      </c>
      <c r="I19" s="105" t="s">
        <v>21</v>
      </c>
      <c r="J19" s="105"/>
      <c r="K19" s="47">
        <v>0</v>
      </c>
      <c r="L19" s="48">
        <v>3</v>
      </c>
      <c r="M19" s="105" t="s">
        <v>22</v>
      </c>
      <c r="N19" s="105"/>
      <c r="O19" s="47">
        <v>0</v>
      </c>
      <c r="P19" s="48">
        <v>3</v>
      </c>
      <c r="Q19" s="49" t="s">
        <v>23</v>
      </c>
      <c r="R19" s="46"/>
      <c r="S19" s="50">
        <f t="shared" si="0"/>
        <v>1</v>
      </c>
      <c r="T19" s="51">
        <f t="shared" si="1"/>
        <v>2</v>
      </c>
    </row>
    <row r="20" spans="1:20" ht="12.75">
      <c r="A20" s="64" t="s">
        <v>34</v>
      </c>
      <c r="B20" s="58" t="str">
        <f>IF(ISBLANK(B2),"",B2)</f>
        <v>Heirich/Buß</v>
      </c>
      <c r="C20" s="54" t="s">
        <v>19</v>
      </c>
      <c r="D20" s="55" t="str">
        <f>IF(ISBLANK(B5),"",B5)</f>
        <v>Riepe/Wolf</v>
      </c>
      <c r="E20" s="106" t="s">
        <v>20</v>
      </c>
      <c r="F20" s="106"/>
      <c r="G20" s="56">
        <v>3</v>
      </c>
      <c r="H20" s="57">
        <v>1</v>
      </c>
      <c r="I20" s="106" t="s">
        <v>21</v>
      </c>
      <c r="J20" s="106"/>
      <c r="K20" s="56">
        <v>1</v>
      </c>
      <c r="L20" s="57">
        <v>3</v>
      </c>
      <c r="M20" s="106" t="s">
        <v>22</v>
      </c>
      <c r="N20" s="106"/>
      <c r="O20" s="56">
        <v>3</v>
      </c>
      <c r="P20" s="57">
        <v>1</v>
      </c>
      <c r="Q20" s="58" t="s">
        <v>23</v>
      </c>
      <c r="R20" s="55"/>
      <c r="S20" s="59">
        <f t="shared" si="0"/>
        <v>2</v>
      </c>
      <c r="T20" s="60">
        <f t="shared" si="1"/>
        <v>1</v>
      </c>
    </row>
    <row r="21" spans="1:20" ht="12.75">
      <c r="A21" s="61" t="s">
        <v>35</v>
      </c>
      <c r="B21" s="37" t="str">
        <f>IF(ISBLANK(B2),"",B2)</f>
        <v>Heirich/Buß</v>
      </c>
      <c r="C21" s="62" t="s">
        <v>19</v>
      </c>
      <c r="D21" s="38" t="str">
        <f>IF(ISBLANK(B6),"",B6)</f>
        <v>Bromberger/Lehnau</v>
      </c>
      <c r="E21" s="104" t="s">
        <v>20</v>
      </c>
      <c r="F21" s="104"/>
      <c r="G21" s="39">
        <v>3</v>
      </c>
      <c r="H21" s="40">
        <v>1</v>
      </c>
      <c r="I21" s="104" t="s">
        <v>21</v>
      </c>
      <c r="J21" s="104"/>
      <c r="K21" s="39">
        <v>3</v>
      </c>
      <c r="L21" s="40">
        <v>0</v>
      </c>
      <c r="M21" s="104" t="s">
        <v>22</v>
      </c>
      <c r="N21" s="104"/>
      <c r="O21" s="39"/>
      <c r="P21" s="40"/>
      <c r="Q21" s="37" t="s">
        <v>23</v>
      </c>
      <c r="R21" s="38"/>
      <c r="S21" s="41">
        <f t="shared" si="0"/>
        <v>2</v>
      </c>
      <c r="T21" s="42">
        <f t="shared" si="1"/>
        <v>0</v>
      </c>
    </row>
    <row r="22" spans="1:20" ht="12.75">
      <c r="A22" s="63" t="s">
        <v>36</v>
      </c>
      <c r="B22" s="49" t="str">
        <f>IF(ISBLANK(B4),"",B4)</f>
        <v>Apmann/Henke</v>
      </c>
      <c r="C22" s="45" t="s">
        <v>19</v>
      </c>
      <c r="D22" s="46" t="str">
        <f>IF(ISBLANK(B7),"",B7)</f>
        <v>Köhler / Kaminski</v>
      </c>
      <c r="E22" s="105" t="s">
        <v>20</v>
      </c>
      <c r="F22" s="105"/>
      <c r="G22" s="47">
        <v>3</v>
      </c>
      <c r="H22" s="48">
        <v>0</v>
      </c>
      <c r="I22" s="105" t="s">
        <v>21</v>
      </c>
      <c r="J22" s="105"/>
      <c r="K22" s="47">
        <v>3</v>
      </c>
      <c r="L22" s="48">
        <v>0</v>
      </c>
      <c r="M22" s="105" t="s">
        <v>22</v>
      </c>
      <c r="N22" s="105"/>
      <c r="O22" s="47"/>
      <c r="P22" s="48"/>
      <c r="Q22" s="49" t="s">
        <v>23</v>
      </c>
      <c r="R22" s="46"/>
      <c r="S22" s="50">
        <f t="shared" si="0"/>
        <v>2</v>
      </c>
      <c r="T22" s="51">
        <f t="shared" si="1"/>
        <v>0</v>
      </c>
    </row>
    <row r="23" spans="1:20" ht="12.75">
      <c r="A23" s="64" t="s">
        <v>37</v>
      </c>
      <c r="B23" s="58" t="str">
        <f>IF(ISBLANK(B5),"",B5)</f>
        <v>Riepe/Wolf</v>
      </c>
      <c r="C23" s="54" t="s">
        <v>19</v>
      </c>
      <c r="D23" s="55" t="str">
        <f>IF(ISBLANK(B3),"",B3)</f>
        <v>Oltmanns/Ruhe</v>
      </c>
      <c r="E23" s="106" t="s">
        <v>20</v>
      </c>
      <c r="F23" s="106"/>
      <c r="G23" s="56">
        <v>3</v>
      </c>
      <c r="H23" s="57">
        <v>0</v>
      </c>
      <c r="I23" s="106" t="s">
        <v>21</v>
      </c>
      <c r="J23" s="106"/>
      <c r="K23" s="56">
        <v>0</v>
      </c>
      <c r="L23" s="57">
        <v>3</v>
      </c>
      <c r="M23" s="106" t="s">
        <v>22</v>
      </c>
      <c r="N23" s="106"/>
      <c r="O23" s="56">
        <v>3</v>
      </c>
      <c r="P23" s="57">
        <v>2</v>
      </c>
      <c r="Q23" s="58" t="s">
        <v>23</v>
      </c>
      <c r="R23" s="55"/>
      <c r="S23" s="59">
        <f t="shared" si="0"/>
        <v>2</v>
      </c>
      <c r="T23" s="60">
        <f t="shared" si="1"/>
        <v>1</v>
      </c>
    </row>
    <row r="24" ht="12.75">
      <c r="A24" s="65"/>
    </row>
    <row r="25" ht="12.75">
      <c r="A25" s="65"/>
    </row>
    <row r="26" ht="12.75">
      <c r="A26" s="65"/>
    </row>
    <row r="27" ht="12.75">
      <c r="A27" s="65"/>
    </row>
    <row r="28" ht="12.75">
      <c r="A28" s="65"/>
    </row>
    <row r="31" ht="12.75">
      <c r="A31" s="65"/>
    </row>
    <row r="32" ht="12.75">
      <c r="A32" s="65"/>
    </row>
    <row r="33" ht="12.75">
      <c r="A33" s="65"/>
    </row>
    <row r="34" ht="12.75">
      <c r="A34" s="65"/>
    </row>
    <row r="35" ht="12.75">
      <c r="A35" s="65"/>
    </row>
    <row r="36" ht="12.75">
      <c r="A36" s="65"/>
    </row>
    <row r="39" ht="12.75">
      <c r="A39" s="65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2.75">
      <c r="A44" s="65"/>
    </row>
    <row r="45" ht="12.75">
      <c r="A45" s="65"/>
    </row>
    <row r="46" ht="12.75">
      <c r="A46" s="65"/>
    </row>
    <row r="47" ht="12.75">
      <c r="A47" s="65"/>
    </row>
  </sheetData>
  <mergeCells count="68">
    <mergeCell ref="E22:F22"/>
    <mergeCell ref="I22:J22"/>
    <mergeCell ref="M22:N22"/>
    <mergeCell ref="E23:F23"/>
    <mergeCell ref="I23:J23"/>
    <mergeCell ref="M23:N23"/>
    <mergeCell ref="E20:F20"/>
    <mergeCell ref="I20:J20"/>
    <mergeCell ref="M20:N20"/>
    <mergeCell ref="E21:F21"/>
    <mergeCell ref="I21:J21"/>
    <mergeCell ref="M21:N21"/>
    <mergeCell ref="E18:F18"/>
    <mergeCell ref="I18:J18"/>
    <mergeCell ref="M18:N18"/>
    <mergeCell ref="E19:F19"/>
    <mergeCell ref="I19:J19"/>
    <mergeCell ref="M19:N19"/>
    <mergeCell ref="E16:F16"/>
    <mergeCell ref="I16:J16"/>
    <mergeCell ref="M16:N16"/>
    <mergeCell ref="E17:F17"/>
    <mergeCell ref="I17:J17"/>
    <mergeCell ref="M17:N17"/>
    <mergeCell ref="E14:F14"/>
    <mergeCell ref="I14:J14"/>
    <mergeCell ref="M14:N14"/>
    <mergeCell ref="E15:F15"/>
    <mergeCell ref="I15:J15"/>
    <mergeCell ref="M15:N15"/>
    <mergeCell ref="E12:F12"/>
    <mergeCell ref="I12:J12"/>
    <mergeCell ref="M12:N12"/>
    <mergeCell ref="E13:F13"/>
    <mergeCell ref="I13:J13"/>
    <mergeCell ref="M13:N13"/>
    <mergeCell ref="E10:F10"/>
    <mergeCell ref="I10:J10"/>
    <mergeCell ref="M10:N10"/>
    <mergeCell ref="E11:F11"/>
    <mergeCell ref="I11:J11"/>
    <mergeCell ref="M11:N11"/>
    <mergeCell ref="O7:P7"/>
    <mergeCell ref="W7:X7"/>
    <mergeCell ref="E9:F9"/>
    <mergeCell ref="I9:J9"/>
    <mergeCell ref="M9:N9"/>
    <mergeCell ref="K5:L5"/>
    <mergeCell ref="W5:X5"/>
    <mergeCell ref="M6:N6"/>
    <mergeCell ref="W6:X6"/>
    <mergeCell ref="G3:H3"/>
    <mergeCell ref="W3:X3"/>
    <mergeCell ref="I4:J4"/>
    <mergeCell ref="W4:X4"/>
    <mergeCell ref="S1:T1"/>
    <mergeCell ref="U1:V1"/>
    <mergeCell ref="W1:X1"/>
    <mergeCell ref="E2:F2"/>
    <mergeCell ref="W2:X2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X47"/>
  <sheetViews>
    <sheetView workbookViewId="0" topLeftCell="A1">
      <selection activeCell="B7" sqref="B7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6" width="3.7109375" style="0" customWidth="1"/>
    <col min="17" max="17" width="5.421875" style="0" customWidth="1"/>
    <col min="18" max="19" width="4.57421875" style="0" customWidth="1"/>
    <col min="20" max="20" width="3.7109375" style="0" customWidth="1"/>
    <col min="21" max="26" width="4.7109375" style="0" customWidth="1"/>
    <col min="27" max="29" width="3.7109375" style="0" customWidth="1"/>
  </cols>
  <sheetData>
    <row r="1" spans="1:24" ht="32.25" customHeight="1">
      <c r="A1" s="117" t="s">
        <v>175</v>
      </c>
      <c r="B1" s="117"/>
      <c r="C1" s="117"/>
      <c r="D1" s="117"/>
      <c r="E1" s="96">
        <v>1</v>
      </c>
      <c r="F1" s="96"/>
      <c r="G1" s="97">
        <v>2</v>
      </c>
      <c r="H1" s="97"/>
      <c r="I1" s="97">
        <v>3</v>
      </c>
      <c r="J1" s="97"/>
      <c r="K1" s="97">
        <v>4</v>
      </c>
      <c r="L1" s="97"/>
      <c r="M1" s="97">
        <v>5</v>
      </c>
      <c r="N1" s="97"/>
      <c r="O1" s="97">
        <v>6</v>
      </c>
      <c r="P1" s="97"/>
      <c r="Q1" s="98" t="s">
        <v>1</v>
      </c>
      <c r="R1" s="98"/>
      <c r="S1" s="98" t="s">
        <v>2</v>
      </c>
      <c r="T1" s="98"/>
      <c r="U1" s="98" t="s">
        <v>3</v>
      </c>
      <c r="V1" s="98"/>
      <c r="W1" s="98" t="s">
        <v>4</v>
      </c>
      <c r="X1" s="98"/>
    </row>
    <row r="2" spans="1:24" ht="33" customHeight="1">
      <c r="A2" s="1">
        <v>1</v>
      </c>
      <c r="B2" s="2" t="s">
        <v>176</v>
      </c>
      <c r="C2" s="3"/>
      <c r="D2" s="4" t="s">
        <v>15</v>
      </c>
      <c r="E2" s="99"/>
      <c r="F2" s="99"/>
      <c r="G2" s="5">
        <f>S14</f>
        <v>2</v>
      </c>
      <c r="H2" s="6">
        <f>T14</f>
        <v>1</v>
      </c>
      <c r="I2" s="7">
        <f>T16</f>
        <v>2</v>
      </c>
      <c r="J2" s="8">
        <f>S16</f>
        <v>1</v>
      </c>
      <c r="K2" s="7">
        <f>S20</f>
        <v>2</v>
      </c>
      <c r="L2" s="8">
        <f>T20</f>
        <v>0</v>
      </c>
      <c r="M2" s="7">
        <f>S21</f>
        <v>2</v>
      </c>
      <c r="N2" s="8">
        <f>T21</f>
        <v>0</v>
      </c>
      <c r="O2" s="7">
        <f>S9</f>
        <v>2</v>
      </c>
      <c r="P2" s="8">
        <f>T9</f>
        <v>0</v>
      </c>
      <c r="Q2" s="9">
        <f>IF(ISBLANK(B2),"",SUM(G9,K9,O9,G14,K14,O14,H16,L16,P16,G20,K20,O20,G21,K21,O21))</f>
        <v>34</v>
      </c>
      <c r="R2" s="10">
        <f>IF(ISBLANK(B2),"",SUM(H9,L9,P9,H14,L14,P14,G16,K16,O16,H20,L20,P20,H21,L21,P21))</f>
        <v>11</v>
      </c>
      <c r="S2" s="9">
        <f>IF(ISBLANK(B2),"",SUM(G2,I2,K2,M2,O2))</f>
        <v>10</v>
      </c>
      <c r="T2" s="10">
        <f>IF(ISBLANK(B2),"",SUM(H2,J2,L2,N2,P2))</f>
        <v>2</v>
      </c>
      <c r="U2" s="9">
        <f>IF(ISBLANK(B2),"",IF(G2=2,1,0)+IF(I2=2,1,0)+IF(K2=2,1,0)+IF(M2=2,1,0)+IF(O2=2,1,0))</f>
        <v>5</v>
      </c>
      <c r="V2" s="10">
        <f>IF(ISBLANK(B2),"",IF(H2=2,1,0)+IF(J2=2,1,0)+IF(L2=2,1,0)+IF(N2=2,1,0)+IF(P2=2,1,0))</f>
        <v>0</v>
      </c>
      <c r="W2" s="100">
        <v>1</v>
      </c>
      <c r="X2" s="100"/>
    </row>
    <row r="3" spans="1:24" ht="33" customHeight="1">
      <c r="A3" s="11">
        <v>2</v>
      </c>
      <c r="B3" s="2" t="s">
        <v>177</v>
      </c>
      <c r="C3" s="12"/>
      <c r="D3" s="13" t="s">
        <v>178</v>
      </c>
      <c r="E3" s="9">
        <f>T14</f>
        <v>1</v>
      </c>
      <c r="F3" s="10">
        <f>S14</f>
        <v>2</v>
      </c>
      <c r="G3" s="99"/>
      <c r="H3" s="99"/>
      <c r="I3" s="14">
        <f>S19</f>
        <v>0</v>
      </c>
      <c r="J3" s="15">
        <f>T19</f>
        <v>2</v>
      </c>
      <c r="K3" s="16">
        <f>T23</f>
        <v>1</v>
      </c>
      <c r="L3" s="17">
        <f>S23</f>
        <v>2</v>
      </c>
      <c r="M3" s="16">
        <f>S10</f>
        <v>2</v>
      </c>
      <c r="N3" s="17">
        <f>T10</f>
        <v>1</v>
      </c>
      <c r="O3" s="16">
        <f>S15</f>
        <v>2</v>
      </c>
      <c r="P3" s="17">
        <f>T15</f>
        <v>0</v>
      </c>
      <c r="Q3" s="18">
        <f>IF(ISBLANK(B3),"",SUM(G10,K10,O10,H14,L14,P14,G15,K15,O15,G19,K19,O19,H23,L23,P23))</f>
        <v>24</v>
      </c>
      <c r="R3" s="19">
        <f>IF(ISBLANK(B3),"",SUM(H10,L10,P10,G14,K14,O14,H15,L15,P15,H19,L19,P19,G23,K23,O23))</f>
        <v>30</v>
      </c>
      <c r="S3" s="18">
        <f>IF(ISBLANK(B3),"",SUM(E3,I3,K3,M3,O3))</f>
        <v>6</v>
      </c>
      <c r="T3" s="19">
        <f>IF(ISBLANK(B3),"",SUM(F3,J3,L3,N3,P3))</f>
        <v>7</v>
      </c>
      <c r="U3" s="18">
        <f>IF(ISBLANK(B3),"",IF(E3=2,1,0)+IF(I3=2,1,0)+IF(K3=2,1,0)+IF(M3=2,1,0)+IF(O3=2,1,0))</f>
        <v>2</v>
      </c>
      <c r="V3" s="19">
        <f>IF(ISBLANK(B3),"",IF(F3=2,1,0)+IF(J3=2,1,0)+IF(L3=2,1,0)+IF(N3=2,1,0)+IF(P3=2,1,0))</f>
        <v>3</v>
      </c>
      <c r="W3" s="101">
        <v>4</v>
      </c>
      <c r="X3" s="101"/>
    </row>
    <row r="4" spans="1:24" ht="33" customHeight="1">
      <c r="A4" s="11">
        <v>3</v>
      </c>
      <c r="B4" s="2" t="s">
        <v>179</v>
      </c>
      <c r="C4" s="12"/>
      <c r="D4" s="13" t="s">
        <v>170</v>
      </c>
      <c r="E4" s="18">
        <f>S16</f>
        <v>1</v>
      </c>
      <c r="F4" s="20">
        <f>T16</f>
        <v>2</v>
      </c>
      <c r="G4" s="21">
        <f>T19</f>
        <v>2</v>
      </c>
      <c r="H4" s="22">
        <f>S19</f>
        <v>0</v>
      </c>
      <c r="I4" s="99"/>
      <c r="J4" s="99"/>
      <c r="K4" s="14">
        <f>S11</f>
        <v>2</v>
      </c>
      <c r="L4" s="15">
        <f>T11</f>
        <v>0</v>
      </c>
      <c r="M4" s="16">
        <f>S12</f>
        <v>2</v>
      </c>
      <c r="N4" s="17">
        <f>T12</f>
        <v>0</v>
      </c>
      <c r="O4" s="16">
        <f>S22</f>
        <v>2</v>
      </c>
      <c r="P4" s="17">
        <f>T22</f>
        <v>1</v>
      </c>
      <c r="Q4" s="18">
        <f>IF(ISBLANK(B4),"",SUM(G11,K11,O11,G12,K12,O12,G16,K16,O16,H19,L19,P19,G22,K22,O22))</f>
        <v>30</v>
      </c>
      <c r="R4" s="19">
        <f>IF(ISBLANK(B4),"",SUM(H11,L11,P11,H12,L12,P12,H16,L16,P16,G19,K19,O19,H22,L22,P22))</f>
        <v>17</v>
      </c>
      <c r="S4" s="18">
        <f>IF(ISBLANK(B4),"",SUM(G4,E4,K4,M4,O4))</f>
        <v>9</v>
      </c>
      <c r="T4" s="19">
        <f>IF(ISBLANK(B4),"",SUM(H4,F4,L4,N4,P4))</f>
        <v>3</v>
      </c>
      <c r="U4" s="18">
        <f>IF(ISBLANK(B4),"",IF(G4=2,1,0)+IF(E4=2,1,0)+IF(K4=2,1,0)+IF(M4=2,1,0)+IF(O4=2,1,0))</f>
        <v>4</v>
      </c>
      <c r="V4" s="19">
        <f>IF(ISBLANK(B4),"",IF(H4=2,1,0)+IF(F4=2,1,0)+IF(L4=2,1,0)+IF(N4=2,1,0)+IF(P4=2,1,0))</f>
        <v>1</v>
      </c>
      <c r="W4" s="101">
        <v>2</v>
      </c>
      <c r="X4" s="101"/>
    </row>
    <row r="5" spans="1:24" ht="33" customHeight="1">
      <c r="A5" s="11">
        <v>4</v>
      </c>
      <c r="B5" s="2" t="s">
        <v>180</v>
      </c>
      <c r="C5" s="12"/>
      <c r="D5" s="13" t="s">
        <v>162</v>
      </c>
      <c r="E5" s="18">
        <f>T20</f>
        <v>0</v>
      </c>
      <c r="F5" s="20">
        <f>S20</f>
        <v>2</v>
      </c>
      <c r="G5" s="23">
        <f>S23</f>
        <v>2</v>
      </c>
      <c r="H5" s="20">
        <f>T23</f>
        <v>1</v>
      </c>
      <c r="I5" s="24">
        <f>T11</f>
        <v>0</v>
      </c>
      <c r="J5" s="22">
        <f>S11</f>
        <v>2</v>
      </c>
      <c r="K5" s="99"/>
      <c r="L5" s="99"/>
      <c r="M5" s="14">
        <f>T17</f>
        <v>2</v>
      </c>
      <c r="N5" s="15">
        <f>S17</f>
        <v>0</v>
      </c>
      <c r="O5" s="16">
        <f>S13</f>
        <v>2</v>
      </c>
      <c r="P5" s="17">
        <f>T13</f>
        <v>1</v>
      </c>
      <c r="Q5" s="18">
        <f>IF(ISBLANK(B5),"",SUM(H11,L11,P11,G13,K13,O13,H17,L17,P17,H20,L20,P20,G23,K23,O23))</f>
        <v>24</v>
      </c>
      <c r="R5" s="19">
        <f>IF(ISBLANK(B5),"",SUM(G11,K11,O11,H13,L13,P13,G17,K17,O17,G20,K20,O20,H23,P23))</f>
        <v>21</v>
      </c>
      <c r="S5" s="18">
        <f>IF(ISBLANK(B5),"",SUM(E5,I5,G5,M5,O5))</f>
        <v>6</v>
      </c>
      <c r="T5" s="19">
        <f>IF(ISBLANK(B5),"",SUM(F5,J5,H5,N5,P5))</f>
        <v>6</v>
      </c>
      <c r="U5" s="18">
        <f>IF(ISBLANK(B5),"",IF(E5=2,1,0)+IF(I5=2,1,0)+IF(G5=2,1,0)+IF(M5=2,1,0)+IF(O5=2,1,0))</f>
        <v>3</v>
      </c>
      <c r="V5" s="19">
        <f>IF(ISBLANK(B5),"",IF(F5=2,1,0)+IF(J5=2,1,0)+IF(H5=2,1,0)+IF(N5=2,1,0)+IF(P5=2,1,0))</f>
        <v>2</v>
      </c>
      <c r="W5" s="101">
        <v>3</v>
      </c>
      <c r="X5" s="101"/>
    </row>
    <row r="6" spans="1:24" ht="33" customHeight="1">
      <c r="A6" s="11">
        <v>5</v>
      </c>
      <c r="B6" s="2" t="s">
        <v>181</v>
      </c>
      <c r="C6" s="12"/>
      <c r="D6" s="13" t="s">
        <v>91</v>
      </c>
      <c r="E6" s="18">
        <f>T21</f>
        <v>0</v>
      </c>
      <c r="F6" s="20">
        <f>S21</f>
        <v>2</v>
      </c>
      <c r="G6" s="23">
        <f>T10</f>
        <v>1</v>
      </c>
      <c r="H6" s="20">
        <f>S10</f>
        <v>2</v>
      </c>
      <c r="I6" s="23">
        <f>T12</f>
        <v>0</v>
      </c>
      <c r="J6" s="20">
        <f>S12</f>
        <v>2</v>
      </c>
      <c r="K6" s="24">
        <f>S17</f>
        <v>0</v>
      </c>
      <c r="L6" s="22">
        <f>T17</f>
        <v>2</v>
      </c>
      <c r="M6" s="99"/>
      <c r="N6" s="99"/>
      <c r="O6" s="14">
        <f>S18</f>
        <v>1</v>
      </c>
      <c r="P6" s="15">
        <f>T18</f>
        <v>2</v>
      </c>
      <c r="Q6" s="18">
        <f>IF(ISBLANK(B6),"",SUM(H10,L10,P10,H12,L12,P12,G17,K17,O17,G18,K18,O18,H21,L21,P21))</f>
        <v>14</v>
      </c>
      <c r="R6" s="19">
        <f>IF(ISBLANK(B6),"",SUM(G10,K10,O10,G12,K12,O12,H17,L17,P17,H18,L18,P18,G21,K21,O21))</f>
        <v>33</v>
      </c>
      <c r="S6" s="18">
        <f>IF(ISBLANK(B6),"",SUM(E6,G6,K6,I6,O6))</f>
        <v>2</v>
      </c>
      <c r="T6" s="19">
        <f>IF(ISBLANK(B6),"",SUM(F6,H6,L6,J6,P6))</f>
        <v>10</v>
      </c>
      <c r="U6" s="18">
        <f>IF(ISBLANK(B6),"",IF(E6=2,1,0)+IF(G6=2,1,0)+IF(K6=2,1,0)+IF(I6=2,1,0)+IF(O6=2,1,0))</f>
        <v>0</v>
      </c>
      <c r="V6" s="19">
        <f>IF(ISBLANK(B6),"",IF(F6=2,1,0)+IF(H6=2,1,0)+IF(L6=2,1,0)+IF(J6=2,1,0)+IF(P6=2,1,0))</f>
        <v>5</v>
      </c>
      <c r="W6" s="101">
        <v>6</v>
      </c>
      <c r="X6" s="101"/>
    </row>
    <row r="7" spans="1:24" ht="33" customHeight="1">
      <c r="A7" s="25">
        <v>6</v>
      </c>
      <c r="B7" s="26" t="s">
        <v>182</v>
      </c>
      <c r="C7" s="27"/>
      <c r="D7" s="28" t="s">
        <v>66</v>
      </c>
      <c r="E7" s="29">
        <f>T9</f>
        <v>0</v>
      </c>
      <c r="F7" s="30">
        <f>S9</f>
        <v>2</v>
      </c>
      <c r="G7" s="31">
        <f>T15</f>
        <v>0</v>
      </c>
      <c r="H7" s="30">
        <f>S15</f>
        <v>2</v>
      </c>
      <c r="I7" s="31">
        <f>T22</f>
        <v>1</v>
      </c>
      <c r="J7" s="30">
        <f>S22</f>
        <v>2</v>
      </c>
      <c r="K7" s="31">
        <f>T13</f>
        <v>1</v>
      </c>
      <c r="L7" s="30">
        <f>S13</f>
        <v>2</v>
      </c>
      <c r="M7" s="32">
        <f>T18</f>
        <v>2</v>
      </c>
      <c r="N7" s="33">
        <f>S18</f>
        <v>1</v>
      </c>
      <c r="O7" s="102"/>
      <c r="P7" s="102"/>
      <c r="Q7" s="29">
        <f>IF(ISBLANK(B7),"",SUM(H9,L9,P9,H13,L13,P13,H15,L15,P15,H18,L18,P18,H22,L22,P22))</f>
        <v>20</v>
      </c>
      <c r="R7" s="34">
        <f>IF(ISBLANK(B7),"",SUM(G9,K9,O9,G13,K13,O13,G15,K15,O15,G18,K18,O18,G22,K22,O22))</f>
        <v>32</v>
      </c>
      <c r="S7" s="29">
        <f>IF(ISBLANK(B7),"",SUM(E7,G7,I7,M7,K7))</f>
        <v>4</v>
      </c>
      <c r="T7" s="34">
        <f>IF(ISBLANK(B7),"",SUM(F7,H7,J7,N7,L7))</f>
        <v>9</v>
      </c>
      <c r="U7" s="29">
        <f>IF(ISBLANK(B7),"",IF(E7=2,1,0)+IF(G7=2,1,0)+IF(I7=2,1,0)+IF(M7=2,1,0)+IF(K7=2,1,0))</f>
        <v>1</v>
      </c>
      <c r="V7" s="34">
        <f>IF(ISBLANK(B7),"",IF(F7=2,1,0)+IF(H7=2,1,0)+IF(J7=2,1,0)+IF(N7=2,1,0)+IF(L7=2,1,0))</f>
        <v>4</v>
      </c>
      <c r="W7" s="103">
        <v>5</v>
      </c>
      <c r="X7" s="103"/>
    </row>
    <row r="9" spans="1:20" ht="12.75">
      <c r="A9" s="35" t="s">
        <v>18</v>
      </c>
      <c r="B9" s="36" t="str">
        <f>IF(ISBLANK(B2),"",B2)</f>
        <v>Franzus/Franzen</v>
      </c>
      <c r="C9" s="37" t="s">
        <v>19</v>
      </c>
      <c r="D9" s="38" t="str">
        <f>IF(ISBLANK(B7),"",B7)</f>
        <v>Bühmann/Kramer</v>
      </c>
      <c r="E9" s="104" t="s">
        <v>20</v>
      </c>
      <c r="F9" s="104"/>
      <c r="G9" s="39">
        <v>3</v>
      </c>
      <c r="H9" s="40">
        <v>2</v>
      </c>
      <c r="I9" s="104" t="s">
        <v>21</v>
      </c>
      <c r="J9" s="104"/>
      <c r="K9" s="39">
        <v>3</v>
      </c>
      <c r="L9" s="40">
        <v>0</v>
      </c>
      <c r="M9" s="104" t="s">
        <v>22</v>
      </c>
      <c r="N9" s="104"/>
      <c r="O9" s="39"/>
      <c r="P9" s="40"/>
      <c r="Q9" s="37" t="s">
        <v>23</v>
      </c>
      <c r="R9" s="38"/>
      <c r="S9" s="41">
        <f aca="true" t="shared" si="0" ref="S9:S23">IF(ISBLANK(G9),"",IF(G9&gt;H9,1,0)+IF(K9&gt;L9,1,0)+IF(O9&gt;P9,1,0))</f>
        <v>2</v>
      </c>
      <c r="T9" s="42">
        <f aca="true" t="shared" si="1" ref="T9:T23">IF(ISBLANK(H9),"",IF(H9&gt;G9,1,0)+IF(L9&gt;K9,1,0)+IF(P9&gt;O9,1,0))</f>
        <v>0</v>
      </c>
    </row>
    <row r="10" spans="1:20" ht="12.75">
      <c r="A10" s="43" t="s">
        <v>24</v>
      </c>
      <c r="B10" s="44" t="str">
        <f>IF(ISBLANK(B3),"",B3)</f>
        <v>Quest/Weers</v>
      </c>
      <c r="C10" s="45" t="s">
        <v>19</v>
      </c>
      <c r="D10" s="46" t="str">
        <f>IF(ISBLANK(B6),"",B6)</f>
        <v>Bäurich / Fiebach</v>
      </c>
      <c r="E10" s="105" t="s">
        <v>20</v>
      </c>
      <c r="F10" s="105"/>
      <c r="G10" s="47">
        <v>3</v>
      </c>
      <c r="H10" s="48">
        <v>1</v>
      </c>
      <c r="I10" s="105" t="s">
        <v>21</v>
      </c>
      <c r="J10" s="105"/>
      <c r="K10" s="47">
        <v>1</v>
      </c>
      <c r="L10" s="48">
        <v>3</v>
      </c>
      <c r="M10" s="105" t="s">
        <v>22</v>
      </c>
      <c r="N10" s="105"/>
      <c r="O10" s="47">
        <v>3</v>
      </c>
      <c r="P10" s="48">
        <v>2</v>
      </c>
      <c r="Q10" s="49" t="s">
        <v>23</v>
      </c>
      <c r="R10" s="46"/>
      <c r="S10" s="50">
        <f t="shared" si="0"/>
        <v>2</v>
      </c>
      <c r="T10" s="51">
        <f t="shared" si="1"/>
        <v>1</v>
      </c>
    </row>
    <row r="11" spans="1:20" ht="12.75">
      <c r="A11" s="52" t="s">
        <v>25</v>
      </c>
      <c r="B11" s="53" t="str">
        <f>IF(ISBLANK(B4),"",B4)</f>
        <v>Jensen/Michalski</v>
      </c>
      <c r="C11" s="54" t="s">
        <v>19</v>
      </c>
      <c r="D11" s="55" t="str">
        <f>IF(ISBLANK(B5),"",B5)</f>
        <v>Janßen/Harms</v>
      </c>
      <c r="E11" s="106" t="s">
        <v>20</v>
      </c>
      <c r="F11" s="106"/>
      <c r="G11" s="56">
        <v>3</v>
      </c>
      <c r="H11" s="57">
        <v>0</v>
      </c>
      <c r="I11" s="106" t="s">
        <v>21</v>
      </c>
      <c r="J11" s="106"/>
      <c r="K11" s="56">
        <v>3</v>
      </c>
      <c r="L11" s="57">
        <v>2</v>
      </c>
      <c r="M11" s="106" t="s">
        <v>22</v>
      </c>
      <c r="N11" s="106"/>
      <c r="O11" s="56"/>
      <c r="P11" s="57"/>
      <c r="Q11" s="58" t="s">
        <v>23</v>
      </c>
      <c r="R11" s="55"/>
      <c r="S11" s="59">
        <f t="shared" si="0"/>
        <v>2</v>
      </c>
      <c r="T11" s="60">
        <f t="shared" si="1"/>
        <v>0</v>
      </c>
    </row>
    <row r="12" spans="1:20" ht="12.75">
      <c r="A12" s="61" t="s">
        <v>26</v>
      </c>
      <c r="B12" s="37" t="str">
        <f>IF(ISBLANK(B4),"",B4)</f>
        <v>Jensen/Michalski</v>
      </c>
      <c r="C12" s="62" t="s">
        <v>19</v>
      </c>
      <c r="D12" s="38" t="str">
        <f>IF(ISBLANK(B6),"",B6)</f>
        <v>Bäurich / Fiebach</v>
      </c>
      <c r="E12" s="104" t="s">
        <v>20</v>
      </c>
      <c r="F12" s="104"/>
      <c r="G12" s="39">
        <v>3</v>
      </c>
      <c r="H12" s="40">
        <v>1</v>
      </c>
      <c r="I12" s="104" t="s">
        <v>21</v>
      </c>
      <c r="J12" s="104"/>
      <c r="K12" s="39">
        <v>3</v>
      </c>
      <c r="L12" s="40">
        <v>0</v>
      </c>
      <c r="M12" s="104" t="s">
        <v>22</v>
      </c>
      <c r="N12" s="104"/>
      <c r="O12" s="39"/>
      <c r="P12" s="40"/>
      <c r="Q12" s="37" t="s">
        <v>23</v>
      </c>
      <c r="R12" s="38"/>
      <c r="S12" s="41">
        <f t="shared" si="0"/>
        <v>2</v>
      </c>
      <c r="T12" s="42">
        <f t="shared" si="1"/>
        <v>0</v>
      </c>
    </row>
    <row r="13" spans="1:20" ht="12.75">
      <c r="A13" s="63" t="s">
        <v>27</v>
      </c>
      <c r="B13" s="49" t="str">
        <f>IF(ISBLANK(B5),"",B5)</f>
        <v>Janßen/Harms</v>
      </c>
      <c r="C13" s="45" t="s">
        <v>19</v>
      </c>
      <c r="D13" s="46" t="str">
        <f>IF(ISBLANK(B7),"",B7)</f>
        <v>Bühmann/Kramer</v>
      </c>
      <c r="E13" s="105" t="s">
        <v>20</v>
      </c>
      <c r="F13" s="105"/>
      <c r="G13" s="47">
        <v>1</v>
      </c>
      <c r="H13" s="48">
        <v>3</v>
      </c>
      <c r="I13" s="105" t="s">
        <v>21</v>
      </c>
      <c r="J13" s="105"/>
      <c r="K13" s="47">
        <v>3</v>
      </c>
      <c r="L13" s="48">
        <v>0</v>
      </c>
      <c r="M13" s="105" t="s">
        <v>22</v>
      </c>
      <c r="N13" s="105"/>
      <c r="O13" s="47">
        <v>3</v>
      </c>
      <c r="P13" s="48">
        <v>0</v>
      </c>
      <c r="Q13" s="49" t="s">
        <v>23</v>
      </c>
      <c r="R13" s="46"/>
      <c r="S13" s="50">
        <f t="shared" si="0"/>
        <v>2</v>
      </c>
      <c r="T13" s="51">
        <f t="shared" si="1"/>
        <v>1</v>
      </c>
    </row>
    <row r="14" spans="1:20" ht="12.75">
      <c r="A14" s="64" t="s">
        <v>28</v>
      </c>
      <c r="B14" s="58" t="str">
        <f>IF(ISBLANK(B2),"",B2)</f>
        <v>Franzus/Franzen</v>
      </c>
      <c r="C14" s="54" t="s">
        <v>19</v>
      </c>
      <c r="D14" s="55" t="str">
        <f>IF(ISBLANK(B3),"",B3)</f>
        <v>Quest/Weers</v>
      </c>
      <c r="E14" s="106" t="s">
        <v>20</v>
      </c>
      <c r="F14" s="106"/>
      <c r="G14" s="56">
        <v>2</v>
      </c>
      <c r="H14" s="57">
        <v>3</v>
      </c>
      <c r="I14" s="106" t="s">
        <v>21</v>
      </c>
      <c r="J14" s="106"/>
      <c r="K14" s="56">
        <v>3</v>
      </c>
      <c r="L14" s="57">
        <v>0</v>
      </c>
      <c r="M14" s="106" t="s">
        <v>22</v>
      </c>
      <c r="N14" s="106"/>
      <c r="O14" s="56">
        <v>3</v>
      </c>
      <c r="P14" s="57">
        <v>0</v>
      </c>
      <c r="Q14" s="58" t="s">
        <v>23</v>
      </c>
      <c r="R14" s="55"/>
      <c r="S14" s="59">
        <f t="shared" si="0"/>
        <v>2</v>
      </c>
      <c r="T14" s="60">
        <f t="shared" si="1"/>
        <v>1</v>
      </c>
    </row>
    <row r="15" spans="1:20" ht="12.75">
      <c r="A15" s="61" t="s">
        <v>29</v>
      </c>
      <c r="B15" s="37" t="str">
        <f>IF(ISBLANK(B3),"",B3)</f>
        <v>Quest/Weers</v>
      </c>
      <c r="C15" s="62" t="s">
        <v>19</v>
      </c>
      <c r="D15" s="38" t="str">
        <f>IF(ISBLANK(B7),"",B7)</f>
        <v>Bühmann/Kramer</v>
      </c>
      <c r="E15" s="104" t="s">
        <v>20</v>
      </c>
      <c r="F15" s="104"/>
      <c r="G15" s="39">
        <v>3</v>
      </c>
      <c r="H15" s="40">
        <v>2</v>
      </c>
      <c r="I15" s="104" t="s">
        <v>21</v>
      </c>
      <c r="J15" s="104"/>
      <c r="K15" s="39">
        <v>3</v>
      </c>
      <c r="L15" s="40">
        <v>1</v>
      </c>
      <c r="M15" s="104" t="s">
        <v>22</v>
      </c>
      <c r="N15" s="104"/>
      <c r="O15" s="39"/>
      <c r="P15" s="40"/>
      <c r="Q15" s="37" t="s">
        <v>23</v>
      </c>
      <c r="R15" s="38"/>
      <c r="S15" s="41">
        <f t="shared" si="0"/>
        <v>2</v>
      </c>
      <c r="T15" s="42">
        <f t="shared" si="1"/>
        <v>0</v>
      </c>
    </row>
    <row r="16" spans="1:20" ht="12.75">
      <c r="A16" s="63" t="s">
        <v>30</v>
      </c>
      <c r="B16" s="49" t="str">
        <f>IF(ISBLANK(B4),"",B4)</f>
        <v>Jensen/Michalski</v>
      </c>
      <c r="C16" s="45" t="s">
        <v>19</v>
      </c>
      <c r="D16" s="46" t="str">
        <f>IF(ISBLANK(B2),"",B2)</f>
        <v>Franzus/Franzen</v>
      </c>
      <c r="E16" s="105" t="s">
        <v>20</v>
      </c>
      <c r="F16" s="105"/>
      <c r="G16" s="47">
        <v>0</v>
      </c>
      <c r="H16" s="48">
        <v>3</v>
      </c>
      <c r="I16" s="105" t="s">
        <v>21</v>
      </c>
      <c r="J16" s="105"/>
      <c r="K16" s="47">
        <v>3</v>
      </c>
      <c r="L16" s="48">
        <v>2</v>
      </c>
      <c r="M16" s="105" t="s">
        <v>22</v>
      </c>
      <c r="N16" s="105"/>
      <c r="O16" s="47">
        <v>1</v>
      </c>
      <c r="P16" s="48">
        <v>3</v>
      </c>
      <c r="Q16" s="49" t="s">
        <v>23</v>
      </c>
      <c r="R16" s="46"/>
      <c r="S16" s="50">
        <f t="shared" si="0"/>
        <v>1</v>
      </c>
      <c r="T16" s="51">
        <f t="shared" si="1"/>
        <v>2</v>
      </c>
    </row>
    <row r="17" spans="1:20" ht="12.75">
      <c r="A17" s="64" t="s">
        <v>31</v>
      </c>
      <c r="B17" s="58" t="str">
        <f>IF(ISBLANK(B6),"",B6)</f>
        <v>Bäurich / Fiebach</v>
      </c>
      <c r="C17" s="54" t="s">
        <v>19</v>
      </c>
      <c r="D17" s="55" t="str">
        <f>IF(ISBLANK(B5),"",B5)</f>
        <v>Janßen/Harms</v>
      </c>
      <c r="E17" s="106" t="s">
        <v>20</v>
      </c>
      <c r="F17" s="106"/>
      <c r="G17" s="56">
        <v>1</v>
      </c>
      <c r="H17" s="57">
        <v>3</v>
      </c>
      <c r="I17" s="106" t="s">
        <v>21</v>
      </c>
      <c r="J17" s="106"/>
      <c r="K17" s="56">
        <v>1</v>
      </c>
      <c r="L17" s="57">
        <v>3</v>
      </c>
      <c r="M17" s="106" t="s">
        <v>22</v>
      </c>
      <c r="N17" s="106"/>
      <c r="O17" s="56"/>
      <c r="P17" s="57"/>
      <c r="Q17" s="58" t="s">
        <v>23</v>
      </c>
      <c r="R17" s="55"/>
      <c r="S17" s="59">
        <f t="shared" si="0"/>
        <v>0</v>
      </c>
      <c r="T17" s="60">
        <f t="shared" si="1"/>
        <v>2</v>
      </c>
    </row>
    <row r="18" spans="1:20" ht="12.75">
      <c r="A18" s="61" t="s">
        <v>32</v>
      </c>
      <c r="B18" s="37" t="str">
        <f>IF(ISBLANK(B6),"",B6)</f>
        <v>Bäurich / Fiebach</v>
      </c>
      <c r="C18" s="62" t="s">
        <v>19</v>
      </c>
      <c r="D18" s="38" t="str">
        <f>IF(ISBLANK(B7),"",B7)</f>
        <v>Bühmann/Kramer</v>
      </c>
      <c r="E18" s="104" t="s">
        <v>20</v>
      </c>
      <c r="F18" s="104"/>
      <c r="G18" s="39">
        <v>1</v>
      </c>
      <c r="H18" s="40">
        <v>3</v>
      </c>
      <c r="I18" s="104" t="s">
        <v>21</v>
      </c>
      <c r="J18" s="104"/>
      <c r="K18" s="39">
        <v>3</v>
      </c>
      <c r="L18" s="40">
        <v>2</v>
      </c>
      <c r="M18" s="104" t="s">
        <v>22</v>
      </c>
      <c r="N18" s="104"/>
      <c r="O18" s="39">
        <v>1</v>
      </c>
      <c r="P18" s="40">
        <v>3</v>
      </c>
      <c r="Q18" s="37" t="s">
        <v>23</v>
      </c>
      <c r="R18" s="38"/>
      <c r="S18" s="41">
        <f t="shared" si="0"/>
        <v>1</v>
      </c>
      <c r="T18" s="42">
        <f t="shared" si="1"/>
        <v>2</v>
      </c>
    </row>
    <row r="19" spans="1:20" ht="12.75">
      <c r="A19" s="63" t="s">
        <v>33</v>
      </c>
      <c r="B19" s="49" t="str">
        <f>IF(ISBLANK(B3),"",B3)</f>
        <v>Quest/Weers</v>
      </c>
      <c r="C19" s="45" t="s">
        <v>19</v>
      </c>
      <c r="D19" s="46" t="str">
        <f>IF(ISBLANK(B4),"",B4)</f>
        <v>Jensen/Michalski</v>
      </c>
      <c r="E19" s="105" t="s">
        <v>20</v>
      </c>
      <c r="F19" s="105"/>
      <c r="G19" s="47">
        <v>2</v>
      </c>
      <c r="H19" s="48">
        <v>3</v>
      </c>
      <c r="I19" s="105" t="s">
        <v>21</v>
      </c>
      <c r="J19" s="105"/>
      <c r="K19" s="47">
        <v>0</v>
      </c>
      <c r="L19" s="48">
        <v>3</v>
      </c>
      <c r="M19" s="105" t="s">
        <v>22</v>
      </c>
      <c r="N19" s="105"/>
      <c r="O19" s="47"/>
      <c r="P19" s="48"/>
      <c r="Q19" s="49" t="s">
        <v>23</v>
      </c>
      <c r="R19" s="46"/>
      <c r="S19" s="50">
        <f t="shared" si="0"/>
        <v>0</v>
      </c>
      <c r="T19" s="51">
        <f t="shared" si="1"/>
        <v>2</v>
      </c>
    </row>
    <row r="20" spans="1:20" ht="12.75">
      <c r="A20" s="64" t="s">
        <v>34</v>
      </c>
      <c r="B20" s="58" t="str">
        <f>IF(ISBLANK(B2),"",B2)</f>
        <v>Franzus/Franzen</v>
      </c>
      <c r="C20" s="54" t="s">
        <v>19</v>
      </c>
      <c r="D20" s="55" t="str">
        <f>IF(ISBLANK(B5),"",B5)</f>
        <v>Janßen/Harms</v>
      </c>
      <c r="E20" s="106" t="s">
        <v>20</v>
      </c>
      <c r="F20" s="106"/>
      <c r="G20" s="56">
        <v>3</v>
      </c>
      <c r="H20" s="57">
        <v>0</v>
      </c>
      <c r="I20" s="106" t="s">
        <v>21</v>
      </c>
      <c r="J20" s="106"/>
      <c r="K20" s="56">
        <v>3</v>
      </c>
      <c r="L20" s="57">
        <v>2</v>
      </c>
      <c r="M20" s="106" t="s">
        <v>22</v>
      </c>
      <c r="N20" s="106"/>
      <c r="O20" s="56"/>
      <c r="P20" s="57"/>
      <c r="Q20" s="58" t="s">
        <v>23</v>
      </c>
      <c r="R20" s="55"/>
      <c r="S20" s="59">
        <f t="shared" si="0"/>
        <v>2</v>
      </c>
      <c r="T20" s="60">
        <f t="shared" si="1"/>
        <v>0</v>
      </c>
    </row>
    <row r="21" spans="1:20" ht="12.75">
      <c r="A21" s="61" t="s">
        <v>35</v>
      </c>
      <c r="B21" s="37" t="str">
        <f>IF(ISBLANK(B2),"",B2)</f>
        <v>Franzus/Franzen</v>
      </c>
      <c r="C21" s="62" t="s">
        <v>19</v>
      </c>
      <c r="D21" s="38" t="str">
        <f>IF(ISBLANK(B6),"",B6)</f>
        <v>Bäurich / Fiebach</v>
      </c>
      <c r="E21" s="104" t="s">
        <v>20</v>
      </c>
      <c r="F21" s="104"/>
      <c r="G21" s="39">
        <v>3</v>
      </c>
      <c r="H21" s="40">
        <v>0</v>
      </c>
      <c r="I21" s="104" t="s">
        <v>21</v>
      </c>
      <c r="J21" s="104"/>
      <c r="K21" s="39">
        <v>3</v>
      </c>
      <c r="L21" s="40">
        <v>0</v>
      </c>
      <c r="M21" s="104" t="s">
        <v>22</v>
      </c>
      <c r="N21" s="104"/>
      <c r="O21" s="39"/>
      <c r="P21" s="40"/>
      <c r="Q21" s="37" t="s">
        <v>23</v>
      </c>
      <c r="R21" s="38"/>
      <c r="S21" s="41">
        <f t="shared" si="0"/>
        <v>2</v>
      </c>
      <c r="T21" s="42">
        <f t="shared" si="1"/>
        <v>0</v>
      </c>
    </row>
    <row r="22" spans="1:20" ht="12.75">
      <c r="A22" s="63" t="s">
        <v>36</v>
      </c>
      <c r="B22" s="49" t="str">
        <f>IF(ISBLANK(B4),"",B4)</f>
        <v>Jensen/Michalski</v>
      </c>
      <c r="C22" s="45" t="s">
        <v>19</v>
      </c>
      <c r="D22" s="46" t="str">
        <f>IF(ISBLANK(B7),"",B7)</f>
        <v>Bühmann/Kramer</v>
      </c>
      <c r="E22" s="105" t="s">
        <v>20</v>
      </c>
      <c r="F22" s="105"/>
      <c r="G22" s="47">
        <v>2</v>
      </c>
      <c r="H22" s="48">
        <v>3</v>
      </c>
      <c r="I22" s="105" t="s">
        <v>21</v>
      </c>
      <c r="J22" s="105"/>
      <c r="K22" s="47">
        <v>3</v>
      </c>
      <c r="L22" s="48">
        <v>1</v>
      </c>
      <c r="M22" s="105" t="s">
        <v>22</v>
      </c>
      <c r="N22" s="105"/>
      <c r="O22" s="47">
        <v>3</v>
      </c>
      <c r="P22" s="48">
        <v>0</v>
      </c>
      <c r="Q22" s="49" t="s">
        <v>23</v>
      </c>
      <c r="R22" s="46"/>
      <c r="S22" s="50">
        <f t="shared" si="0"/>
        <v>2</v>
      </c>
      <c r="T22" s="51">
        <f t="shared" si="1"/>
        <v>1</v>
      </c>
    </row>
    <row r="23" spans="1:20" ht="12.75">
      <c r="A23" s="64" t="s">
        <v>37</v>
      </c>
      <c r="B23" s="58" t="str">
        <f>IF(ISBLANK(B5),"",B5)</f>
        <v>Janßen/Harms</v>
      </c>
      <c r="C23" s="54" t="s">
        <v>19</v>
      </c>
      <c r="D23" s="55" t="str">
        <f>IF(ISBLANK(B3),"",B3)</f>
        <v>Quest/Weers</v>
      </c>
      <c r="E23" s="106" t="s">
        <v>20</v>
      </c>
      <c r="F23" s="106"/>
      <c r="G23" s="56">
        <v>1</v>
      </c>
      <c r="H23" s="57">
        <v>3</v>
      </c>
      <c r="I23" s="106" t="s">
        <v>21</v>
      </c>
      <c r="J23" s="106"/>
      <c r="K23" s="56">
        <v>3</v>
      </c>
      <c r="L23" s="57">
        <v>2</v>
      </c>
      <c r="M23" s="106" t="s">
        <v>22</v>
      </c>
      <c r="N23" s="106"/>
      <c r="O23" s="56">
        <v>3</v>
      </c>
      <c r="P23" s="57">
        <v>1</v>
      </c>
      <c r="Q23" s="58" t="s">
        <v>23</v>
      </c>
      <c r="R23" s="55"/>
      <c r="S23" s="59">
        <f t="shared" si="0"/>
        <v>2</v>
      </c>
      <c r="T23" s="60">
        <f t="shared" si="1"/>
        <v>1</v>
      </c>
    </row>
    <row r="24" ht="12.75">
      <c r="A24" s="65"/>
    </row>
    <row r="25" ht="12.75">
      <c r="A25" s="65"/>
    </row>
    <row r="26" ht="12.75">
      <c r="A26" s="65"/>
    </row>
    <row r="27" ht="12.75">
      <c r="A27" s="65"/>
    </row>
    <row r="28" ht="12.75">
      <c r="A28" s="65"/>
    </row>
    <row r="31" ht="12.75">
      <c r="A31" s="65"/>
    </row>
    <row r="32" ht="12.75">
      <c r="A32" s="65"/>
    </row>
    <row r="33" ht="12.75">
      <c r="A33" s="65"/>
    </row>
    <row r="34" ht="12.75">
      <c r="A34" s="65"/>
    </row>
    <row r="35" ht="12.75">
      <c r="A35" s="65"/>
    </row>
    <row r="36" ht="12.75">
      <c r="A36" s="65"/>
    </row>
    <row r="39" ht="12.75">
      <c r="A39" s="65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2.75">
      <c r="A44" s="65"/>
    </row>
    <row r="45" ht="12.75">
      <c r="A45" s="65"/>
    </row>
    <row r="46" ht="12.75">
      <c r="A46" s="65"/>
    </row>
    <row r="47" ht="12.75">
      <c r="A47" s="65"/>
    </row>
  </sheetData>
  <mergeCells count="68">
    <mergeCell ref="E22:F22"/>
    <mergeCell ref="I22:J22"/>
    <mergeCell ref="M22:N22"/>
    <mergeCell ref="E23:F23"/>
    <mergeCell ref="I23:J23"/>
    <mergeCell ref="M23:N23"/>
    <mergeCell ref="E20:F20"/>
    <mergeCell ref="I20:J20"/>
    <mergeCell ref="M20:N20"/>
    <mergeCell ref="E21:F21"/>
    <mergeCell ref="I21:J21"/>
    <mergeCell ref="M21:N21"/>
    <mergeCell ref="E18:F18"/>
    <mergeCell ref="I18:J18"/>
    <mergeCell ref="M18:N18"/>
    <mergeCell ref="E19:F19"/>
    <mergeCell ref="I19:J19"/>
    <mergeCell ref="M19:N19"/>
    <mergeCell ref="E16:F16"/>
    <mergeCell ref="I16:J16"/>
    <mergeCell ref="M16:N16"/>
    <mergeCell ref="E17:F17"/>
    <mergeCell ref="I17:J17"/>
    <mergeCell ref="M17:N17"/>
    <mergeCell ref="E14:F14"/>
    <mergeCell ref="I14:J14"/>
    <mergeCell ref="M14:N14"/>
    <mergeCell ref="E15:F15"/>
    <mergeCell ref="I15:J15"/>
    <mergeCell ref="M15:N15"/>
    <mergeCell ref="E12:F12"/>
    <mergeCell ref="I12:J12"/>
    <mergeCell ref="M12:N12"/>
    <mergeCell ref="E13:F13"/>
    <mergeCell ref="I13:J13"/>
    <mergeCell ref="M13:N13"/>
    <mergeCell ref="E10:F10"/>
    <mergeCell ref="I10:J10"/>
    <mergeCell ref="M10:N10"/>
    <mergeCell ref="E11:F11"/>
    <mergeCell ref="I11:J11"/>
    <mergeCell ref="M11:N11"/>
    <mergeCell ref="O7:P7"/>
    <mergeCell ref="W7:X7"/>
    <mergeCell ref="E9:F9"/>
    <mergeCell ref="I9:J9"/>
    <mergeCell ref="M9:N9"/>
    <mergeCell ref="K5:L5"/>
    <mergeCell ref="W5:X5"/>
    <mergeCell ref="M6:N6"/>
    <mergeCell ref="W6:X6"/>
    <mergeCell ref="G3:H3"/>
    <mergeCell ref="W3:X3"/>
    <mergeCell ref="I4:J4"/>
    <mergeCell ref="W4:X4"/>
    <mergeCell ref="S1:T1"/>
    <mergeCell ref="U1:V1"/>
    <mergeCell ref="W1:X1"/>
    <mergeCell ref="E2:F2"/>
    <mergeCell ref="W2:X2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F11" sqref="F11"/>
    </sheetView>
  </sheetViews>
  <sheetFormatPr defaultColWidth="11.421875" defaultRowHeight="12.75"/>
  <cols>
    <col min="1" max="1" width="9.28125" style="0" customWidth="1"/>
    <col min="2" max="2" width="27.8515625" style="67" customWidth="1"/>
    <col min="3" max="3" width="0.71875" style="67" customWidth="1"/>
    <col min="4" max="4" width="26.7109375" style="67" customWidth="1"/>
    <col min="5" max="5" width="7.8515625" style="0" customWidth="1"/>
    <col min="6" max="7" width="4.00390625" style="67" customWidth="1"/>
    <col min="8" max="8" width="7.57421875" style="0" customWidth="1"/>
    <col min="9" max="9" width="7.421875" style="0" customWidth="1"/>
  </cols>
  <sheetData>
    <row r="1" spans="1:9" ht="46.5" customHeight="1">
      <c r="A1" s="107" t="s">
        <v>183</v>
      </c>
      <c r="B1" s="107"/>
      <c r="C1" s="107"/>
      <c r="D1" s="107"/>
      <c r="E1" s="107"/>
      <c r="F1" s="107"/>
      <c r="G1" s="107"/>
      <c r="H1" s="107"/>
      <c r="I1" s="107"/>
    </row>
    <row r="2" spans="1:9" ht="12.75" customHeight="1">
      <c r="A2" s="108" t="s">
        <v>52</v>
      </c>
      <c r="B2" s="109" t="s">
        <v>169</v>
      </c>
      <c r="C2" s="110" t="s">
        <v>19</v>
      </c>
      <c r="D2" s="111" t="s">
        <v>176</v>
      </c>
      <c r="E2" s="68" t="s">
        <v>53</v>
      </c>
      <c r="F2" s="69">
        <v>3</v>
      </c>
      <c r="G2" s="70">
        <v>2</v>
      </c>
      <c r="H2" s="112">
        <f>IF(ISBLANK(F2),"",IF(F2&gt;G2,1,0)+IF(F3&gt;G3,1,0)+IF(F4&gt;G4,1,0))</f>
        <v>2</v>
      </c>
      <c r="I2" s="113">
        <f>IF(ISBLANK(F2),"",IF(G2&gt;F2,1,0)+IF(G3&gt;F3,1,0)+IF(G4&gt;F4,1,0))</f>
        <v>0</v>
      </c>
    </row>
    <row r="3" spans="1:9" ht="12.75">
      <c r="A3" s="108"/>
      <c r="B3" s="109"/>
      <c r="C3" s="110"/>
      <c r="D3" s="111"/>
      <c r="E3" s="68" t="s">
        <v>54</v>
      </c>
      <c r="F3" s="69">
        <v>3</v>
      </c>
      <c r="G3" s="70">
        <v>2</v>
      </c>
      <c r="H3" s="112"/>
      <c r="I3" s="113"/>
    </row>
    <row r="4" spans="1:9" ht="12.75">
      <c r="A4" s="108"/>
      <c r="B4" s="109"/>
      <c r="C4" s="110"/>
      <c r="D4" s="111"/>
      <c r="E4" s="68" t="s">
        <v>22</v>
      </c>
      <c r="F4" s="69"/>
      <c r="G4" s="70"/>
      <c r="H4" s="112"/>
      <c r="I4" s="113"/>
    </row>
    <row r="5" spans="1:9" ht="12.75" customHeight="1">
      <c r="A5" s="114">
        <v>3</v>
      </c>
      <c r="B5" s="109" t="s">
        <v>165</v>
      </c>
      <c r="C5" s="110" t="s">
        <v>19</v>
      </c>
      <c r="D5" s="111" t="s">
        <v>179</v>
      </c>
      <c r="E5" s="68" t="s">
        <v>53</v>
      </c>
      <c r="F5" s="69">
        <v>3</v>
      </c>
      <c r="G5" s="70">
        <v>2</v>
      </c>
      <c r="H5" s="112">
        <f>IF(ISBLANK(F5),"",IF(F5&gt;G5,1,0)+IF(F6&gt;G6,1,0)+IF(F7&gt;G7,1,0))</f>
        <v>2</v>
      </c>
      <c r="I5" s="113">
        <f>IF(ISBLANK(F5),"",IF(G5&gt;F5,1,0)+IF(G6&gt;F6,1,0)+IF(G7&gt;F7,1,0))</f>
        <v>1</v>
      </c>
    </row>
    <row r="6" spans="1:9" ht="12.75">
      <c r="A6" s="114"/>
      <c r="B6" s="109"/>
      <c r="C6" s="110"/>
      <c r="D6" s="111"/>
      <c r="E6" s="68" t="s">
        <v>54</v>
      </c>
      <c r="F6" s="69">
        <v>0</v>
      </c>
      <c r="G6" s="70">
        <v>3</v>
      </c>
      <c r="H6" s="112"/>
      <c r="I6" s="113"/>
    </row>
    <row r="7" spans="1:9" ht="12.75">
      <c r="A7" s="114"/>
      <c r="B7" s="109"/>
      <c r="C7" s="110"/>
      <c r="D7" s="111"/>
      <c r="E7" s="68" t="s">
        <v>22</v>
      </c>
      <c r="F7" s="69">
        <v>3</v>
      </c>
      <c r="G7" s="70">
        <v>0</v>
      </c>
      <c r="H7" s="112"/>
      <c r="I7" s="113"/>
    </row>
    <row r="8" spans="1:9" ht="12.75" customHeight="1">
      <c r="A8" s="114">
        <v>5</v>
      </c>
      <c r="B8" s="109" t="s">
        <v>171</v>
      </c>
      <c r="C8" s="110" t="s">
        <v>19</v>
      </c>
      <c r="D8" s="111" t="s">
        <v>180</v>
      </c>
      <c r="E8" s="68" t="s">
        <v>53</v>
      </c>
      <c r="F8" s="69">
        <v>1</v>
      </c>
      <c r="G8" s="70">
        <v>3</v>
      </c>
      <c r="H8" s="112">
        <f>IF(ISBLANK(F8),"",IF(F8&gt;G8,1,0)+IF(F9&gt;G9,1,0)+IF(F10&gt;G10,1,0))</f>
        <v>1</v>
      </c>
      <c r="I8" s="113">
        <f>IF(ISBLANK(F8),"",IF(G8&gt;F8,1,0)+IF(G9&gt;F9,1,0)+IF(G10&gt;F10,1,0))</f>
        <v>2</v>
      </c>
    </row>
    <row r="9" spans="1:9" ht="12.75">
      <c r="A9" s="114"/>
      <c r="B9" s="109"/>
      <c r="C9" s="110"/>
      <c r="D9" s="111"/>
      <c r="E9" s="68" t="s">
        <v>54</v>
      </c>
      <c r="F9" s="69">
        <v>3</v>
      </c>
      <c r="G9" s="70">
        <v>0</v>
      </c>
      <c r="H9" s="112"/>
      <c r="I9" s="113"/>
    </row>
    <row r="10" spans="1:9" ht="12.75">
      <c r="A10" s="114"/>
      <c r="B10" s="109"/>
      <c r="C10" s="110"/>
      <c r="D10" s="111"/>
      <c r="E10" s="68" t="s">
        <v>22</v>
      </c>
      <c r="F10" s="69">
        <v>2</v>
      </c>
      <c r="G10" s="70">
        <v>3</v>
      </c>
      <c r="H10" s="112"/>
      <c r="I10" s="113"/>
    </row>
    <row r="11" spans="1:9" ht="12.75" customHeight="1">
      <c r="A11" s="114">
        <v>7</v>
      </c>
      <c r="B11" s="109" t="s">
        <v>173</v>
      </c>
      <c r="C11" s="110" t="s">
        <v>19</v>
      </c>
      <c r="D11" s="111" t="s">
        <v>177</v>
      </c>
      <c r="E11" s="68" t="s">
        <v>53</v>
      </c>
      <c r="F11" s="69">
        <v>0</v>
      </c>
      <c r="G11" s="70">
        <v>3</v>
      </c>
      <c r="H11" s="112">
        <f>IF(ISBLANK(F11),"",IF(F11&gt;G11,1,0)+IF(F12&gt;G12,1,0)+IF(F13&gt;G13,1,0))</f>
        <v>0</v>
      </c>
      <c r="I11" s="113">
        <f>IF(ISBLANK(F11),"",IF(G11&gt;F11,1,0)+IF(G12&gt;F12,1,0)+IF(G13&gt;F13,1,0))</f>
        <v>2</v>
      </c>
    </row>
    <row r="12" spans="1:9" ht="12.75">
      <c r="A12" s="114"/>
      <c r="B12" s="109"/>
      <c r="C12" s="110"/>
      <c r="D12" s="111"/>
      <c r="E12" s="68" t="s">
        <v>54</v>
      </c>
      <c r="F12" s="69">
        <v>0</v>
      </c>
      <c r="G12" s="70">
        <v>3</v>
      </c>
      <c r="H12" s="112"/>
      <c r="I12" s="113"/>
    </row>
    <row r="13" spans="1:9" ht="12.75">
      <c r="A13" s="114"/>
      <c r="B13" s="109"/>
      <c r="C13" s="110"/>
      <c r="D13" s="111"/>
      <c r="E13" s="68" t="s">
        <v>22</v>
      </c>
      <c r="F13" s="69"/>
      <c r="G13" s="70"/>
      <c r="H13" s="112"/>
      <c r="I13" s="113"/>
    </row>
    <row r="14" spans="1:9" ht="12.75" customHeight="1">
      <c r="A14" s="114">
        <v>9</v>
      </c>
      <c r="B14" s="109" t="s">
        <v>167</v>
      </c>
      <c r="C14" s="110" t="s">
        <v>19</v>
      </c>
      <c r="D14" s="111" t="s">
        <v>182</v>
      </c>
      <c r="E14" s="68" t="s">
        <v>53</v>
      </c>
      <c r="F14" s="69">
        <v>3</v>
      </c>
      <c r="G14" s="70">
        <v>0</v>
      </c>
      <c r="H14" s="112">
        <f>IF(ISBLANK(F14),"",IF(F14&gt;G14,1,0)+IF(F15&gt;G15,1,0)+IF(F16&gt;G16,1,0))</f>
        <v>1</v>
      </c>
      <c r="I14" s="113">
        <f>IF(ISBLANK(F14),"",IF(G14&gt;F14,1,0)+IF(G15&gt;F15,1,0)+IF(G16&gt;F16,1,0))</f>
        <v>2</v>
      </c>
    </row>
    <row r="15" spans="1:9" ht="12.75">
      <c r="A15" s="114"/>
      <c r="B15" s="109"/>
      <c r="C15" s="110"/>
      <c r="D15" s="111"/>
      <c r="E15" s="68" t="s">
        <v>54</v>
      </c>
      <c r="F15" s="69">
        <v>1</v>
      </c>
      <c r="G15" s="70">
        <v>3</v>
      </c>
      <c r="H15" s="112"/>
      <c r="I15" s="113"/>
    </row>
    <row r="16" spans="1:9" ht="12.75">
      <c r="A16" s="114"/>
      <c r="B16" s="109"/>
      <c r="C16" s="110"/>
      <c r="D16" s="111"/>
      <c r="E16" s="68" t="s">
        <v>22</v>
      </c>
      <c r="F16" s="69">
        <v>1</v>
      </c>
      <c r="G16" s="70">
        <v>3</v>
      </c>
      <c r="H16" s="112"/>
      <c r="I16" s="113"/>
    </row>
    <row r="17" spans="1:9" ht="12.75" customHeight="1">
      <c r="A17" s="114">
        <v>11</v>
      </c>
      <c r="B17" s="109" t="s">
        <v>172</v>
      </c>
      <c r="C17" s="110" t="s">
        <v>19</v>
      </c>
      <c r="D17" s="111" t="s">
        <v>181</v>
      </c>
      <c r="E17" s="68" t="s">
        <v>53</v>
      </c>
      <c r="F17" s="69">
        <v>1</v>
      </c>
      <c r="G17" s="70">
        <v>3</v>
      </c>
      <c r="H17" s="112">
        <f>IF(ISBLANK(F17),"",IF(F17&gt;G17,1,0)+IF(F18&gt;G18,1,0)+IF(F19&gt;G19,1,0))</f>
        <v>0</v>
      </c>
      <c r="I17" s="113">
        <f>IF(ISBLANK(F17),"",IF(G17&gt;F17,1,0)+IF(G18&gt;F18,1,0)+IF(G19&gt;F19,1,0))</f>
        <v>1</v>
      </c>
    </row>
    <row r="18" spans="1:9" ht="12.75">
      <c r="A18" s="114"/>
      <c r="B18" s="109"/>
      <c r="C18" s="110"/>
      <c r="D18" s="111"/>
      <c r="E18" s="68" t="s">
        <v>54</v>
      </c>
      <c r="F18" s="69"/>
      <c r="G18" s="70"/>
      <c r="H18" s="112"/>
      <c r="I18" s="113"/>
    </row>
    <row r="19" spans="1:9" ht="12.75">
      <c r="A19" s="114"/>
      <c r="B19" s="109"/>
      <c r="C19" s="110"/>
      <c r="D19" s="111"/>
      <c r="E19" s="68" t="s">
        <v>22</v>
      </c>
      <c r="F19" s="69"/>
      <c r="G19" s="70"/>
      <c r="H19" s="112"/>
      <c r="I19" s="113"/>
    </row>
  </sheetData>
  <mergeCells count="37">
    <mergeCell ref="H17:H19"/>
    <mergeCell ref="I17:I19"/>
    <mergeCell ref="A17:A19"/>
    <mergeCell ref="B17:B19"/>
    <mergeCell ref="C17:C19"/>
    <mergeCell ref="D17:D19"/>
    <mergeCell ref="H11:H13"/>
    <mergeCell ref="I11:I13"/>
    <mergeCell ref="A14:A16"/>
    <mergeCell ref="B14:B16"/>
    <mergeCell ref="C14:C16"/>
    <mergeCell ref="D14:D16"/>
    <mergeCell ref="H14:H16"/>
    <mergeCell ref="I14:I16"/>
    <mergeCell ref="A11:A13"/>
    <mergeCell ref="B11:B13"/>
    <mergeCell ref="C11:C13"/>
    <mergeCell ref="D11:D13"/>
    <mergeCell ref="H5:H7"/>
    <mergeCell ref="I5:I7"/>
    <mergeCell ref="A8:A10"/>
    <mergeCell ref="B8:B10"/>
    <mergeCell ref="C8:C10"/>
    <mergeCell ref="D8:D10"/>
    <mergeCell ref="H8:H10"/>
    <mergeCell ref="I8:I10"/>
    <mergeCell ref="A5:A7"/>
    <mergeCell ref="B5:B7"/>
    <mergeCell ref="C5:C7"/>
    <mergeCell ref="D5:D7"/>
    <mergeCell ref="A1:I1"/>
    <mergeCell ref="A2:A4"/>
    <mergeCell ref="B2:B4"/>
    <mergeCell ref="C2:C4"/>
    <mergeCell ref="D2:D4"/>
    <mergeCell ref="H2:H4"/>
    <mergeCell ref="I2:I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7"/>
  <sheetViews>
    <sheetView workbookViewId="0" topLeftCell="A1">
      <selection activeCell="Z5" sqref="Z5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6" width="3.7109375" style="0" customWidth="1"/>
    <col min="17" max="17" width="5.421875" style="0" customWidth="1"/>
    <col min="18" max="18" width="4.574218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4" ht="32.25" customHeight="1">
      <c r="A1" s="95" t="s">
        <v>38</v>
      </c>
      <c r="B1" s="95"/>
      <c r="C1" s="95"/>
      <c r="D1" s="95"/>
      <c r="E1" s="96">
        <v>1</v>
      </c>
      <c r="F1" s="96"/>
      <c r="G1" s="97">
        <v>2</v>
      </c>
      <c r="H1" s="97"/>
      <c r="I1" s="97">
        <v>3</v>
      </c>
      <c r="J1" s="97"/>
      <c r="K1" s="97">
        <v>4</v>
      </c>
      <c r="L1" s="97"/>
      <c r="M1" s="97">
        <v>5</v>
      </c>
      <c r="N1" s="97"/>
      <c r="O1" s="97">
        <v>6</v>
      </c>
      <c r="P1" s="97"/>
      <c r="Q1" s="98" t="s">
        <v>1</v>
      </c>
      <c r="R1" s="98"/>
      <c r="S1" s="98" t="s">
        <v>2</v>
      </c>
      <c r="T1" s="98"/>
      <c r="U1" s="98" t="s">
        <v>3</v>
      </c>
      <c r="V1" s="98"/>
      <c r="W1" s="98" t="s">
        <v>4</v>
      </c>
      <c r="X1" s="98"/>
    </row>
    <row r="2" spans="1:24" ht="33" customHeight="1">
      <c r="A2" s="1">
        <v>1</v>
      </c>
      <c r="B2" s="2" t="s">
        <v>39</v>
      </c>
      <c r="C2" s="3"/>
      <c r="D2" s="4" t="s">
        <v>40</v>
      </c>
      <c r="E2" s="99"/>
      <c r="F2" s="99"/>
      <c r="G2" s="5">
        <f>S14</f>
        <v>2</v>
      </c>
      <c r="H2" s="6">
        <f>T14</f>
        <v>1</v>
      </c>
      <c r="I2" s="7">
        <f>T16</f>
        <v>0</v>
      </c>
      <c r="J2" s="8">
        <f>S16</f>
        <v>2</v>
      </c>
      <c r="K2" s="7">
        <f>S20</f>
        <v>1</v>
      </c>
      <c r="L2" s="8">
        <f>T20</f>
        <v>2</v>
      </c>
      <c r="M2" s="7">
        <f>S21</f>
        <v>2</v>
      </c>
      <c r="N2" s="8">
        <f>T21</f>
        <v>1</v>
      </c>
      <c r="O2" s="7">
        <f>S9</f>
        <v>2</v>
      </c>
      <c r="P2" s="8">
        <f>T9</f>
        <v>0</v>
      </c>
      <c r="Q2" s="9">
        <f>IF(ISBLANK(B2),"",SUM(G9,K9,O9,G14,K14,O14,H16,L16,P16,G20,K20,O20,G21,K21,O21))</f>
        <v>26</v>
      </c>
      <c r="R2" s="10">
        <f>IF(ISBLANK(B2),"",SUM(H9,L9,P9,H14,L14,P14,G16,K16,O16,H20,L20,P20,H21,L21,P21))</f>
        <v>23</v>
      </c>
      <c r="S2" s="9">
        <f>IF(ISBLANK(B2),"",SUM(G2,I2,K2,M2,O2))</f>
        <v>7</v>
      </c>
      <c r="T2" s="10">
        <f>IF(ISBLANK(B2),"",SUM(H2,J2,L2,N2,P2))</f>
        <v>6</v>
      </c>
      <c r="U2" s="9">
        <f>IF(ISBLANK(B2),"",IF(G2=2,1,0)+IF(I2=2,1,0)+IF(K2=2,1,0)+IF(M2=2,1,0)+IF(O2=2,1,0))</f>
        <v>3</v>
      </c>
      <c r="V2" s="10">
        <f>IF(ISBLANK(B2),"",IF(H2=2,1,0)+IF(J2=2,1,0)+IF(L2=2,1,0)+IF(N2=2,1,0)+IF(P2=2,1,0))</f>
        <v>2</v>
      </c>
      <c r="W2" s="100">
        <v>4</v>
      </c>
      <c r="X2" s="100"/>
    </row>
    <row r="3" spans="1:24" ht="33" customHeight="1">
      <c r="A3" s="11">
        <v>2</v>
      </c>
      <c r="B3" s="2" t="s">
        <v>41</v>
      </c>
      <c r="C3" s="12"/>
      <c r="D3" s="13" t="s">
        <v>42</v>
      </c>
      <c r="E3" s="9">
        <f>T14</f>
        <v>1</v>
      </c>
      <c r="F3" s="10">
        <f>S14</f>
        <v>2</v>
      </c>
      <c r="G3" s="99"/>
      <c r="H3" s="99"/>
      <c r="I3" s="14">
        <f>S19</f>
        <v>2</v>
      </c>
      <c r="J3" s="15">
        <f>T19</f>
        <v>1</v>
      </c>
      <c r="K3" s="16">
        <f>T23</f>
        <v>2</v>
      </c>
      <c r="L3" s="17">
        <f>S23</f>
        <v>1</v>
      </c>
      <c r="M3" s="16">
        <f>S10</f>
        <v>2</v>
      </c>
      <c r="N3" s="17">
        <f>T10</f>
        <v>1</v>
      </c>
      <c r="O3" s="16">
        <f>S15</f>
        <v>2</v>
      </c>
      <c r="P3" s="17">
        <f>T15</f>
        <v>0</v>
      </c>
      <c r="Q3" s="18">
        <f>IF(ISBLANK(B3),"",SUM(G10,K10,O10,H14,L14,P14,G15,K15,O15,G19,K19,O19,H23,L23,P23))</f>
        <v>30</v>
      </c>
      <c r="R3" s="19">
        <f>IF(ISBLANK(B3),"",SUM(H10,L10,P10,G14,K14,O14,H15,L15,P15,H19,L19,P19,G23,K23,O23))</f>
        <v>25</v>
      </c>
      <c r="S3" s="18">
        <f>IF(ISBLANK(B3),"",SUM(E3,I3,K3,M3,O3))</f>
        <v>9</v>
      </c>
      <c r="T3" s="19">
        <f>IF(ISBLANK(B3),"",SUM(F3,J3,L3,N3,P3))</f>
        <v>5</v>
      </c>
      <c r="U3" s="18">
        <f>IF(ISBLANK(B3),"",IF(E3=2,1,0)+IF(I3=2,1,0)+IF(K3=2,1,0)+IF(M3=2,1,0)+IF(O3=2,1,0))</f>
        <v>4</v>
      </c>
      <c r="V3" s="19">
        <f>IF(ISBLANK(B3),"",IF(F3=2,1,0)+IF(J3=2,1,0)+IF(L3=2,1,0)+IF(N3=2,1,0)+IF(P3=2,1,0))</f>
        <v>1</v>
      </c>
      <c r="W3" s="101">
        <v>1</v>
      </c>
      <c r="X3" s="101"/>
    </row>
    <row r="4" spans="1:24" ht="33" customHeight="1">
      <c r="A4" s="11">
        <v>3</v>
      </c>
      <c r="B4" s="2" t="s">
        <v>43</v>
      </c>
      <c r="C4" s="12"/>
      <c r="D4" s="13" t="s">
        <v>44</v>
      </c>
      <c r="E4" s="18">
        <f>S16</f>
        <v>2</v>
      </c>
      <c r="F4" s="20">
        <f>T16</f>
        <v>0</v>
      </c>
      <c r="G4" s="21">
        <f>T19</f>
        <v>1</v>
      </c>
      <c r="H4" s="22">
        <f>S19</f>
        <v>2</v>
      </c>
      <c r="I4" s="99"/>
      <c r="J4" s="99"/>
      <c r="K4" s="14">
        <f>S11</f>
        <v>2</v>
      </c>
      <c r="L4" s="15">
        <f>T11</f>
        <v>1</v>
      </c>
      <c r="M4" s="16">
        <f>S12</f>
        <v>1</v>
      </c>
      <c r="N4" s="17">
        <f>T12</f>
        <v>2</v>
      </c>
      <c r="O4" s="16">
        <f>S22</f>
        <v>2</v>
      </c>
      <c r="P4" s="17">
        <f>T22</f>
        <v>0</v>
      </c>
      <c r="Q4" s="18">
        <f>IF(ISBLANK(B4),"",SUM(G11,K11,O11,G12,K12,O12,G16,K16,O16,H19,L19,P19,G22,K22,O22))</f>
        <v>31</v>
      </c>
      <c r="R4" s="19">
        <f>IF(ISBLANK(B4),"",SUM(H11,L11,P11,H12,L12,P12,H16,L16,P16,G19,K19,O19,H22,L22,P22))</f>
        <v>20</v>
      </c>
      <c r="S4" s="18">
        <f>IF(ISBLANK(B4),"",SUM(G4,E4,K4,M4,O4))</f>
        <v>8</v>
      </c>
      <c r="T4" s="19">
        <f>IF(ISBLANK(B4),"",SUM(H4,F4,L4,N4,P4))</f>
        <v>5</v>
      </c>
      <c r="U4" s="18">
        <f>IF(ISBLANK(B4),"",IF(G4=2,1,0)+IF(E4=2,1,0)+IF(K4=2,1,0)+IF(M4=2,1,0)+IF(O4=2,1,0))</f>
        <v>3</v>
      </c>
      <c r="V4" s="19">
        <f>IF(ISBLANK(B4),"",IF(H4=2,1,0)+IF(F4=2,1,0)+IF(L4=2,1,0)+IF(N4=2,1,0)+IF(P4=2,1,0))</f>
        <v>2</v>
      </c>
      <c r="W4" s="101">
        <v>2</v>
      </c>
      <c r="X4" s="101"/>
    </row>
    <row r="5" spans="1:24" ht="33" customHeight="1">
      <c r="A5" s="11">
        <v>4</v>
      </c>
      <c r="B5" s="2" t="s">
        <v>45</v>
      </c>
      <c r="C5" s="12"/>
      <c r="D5" s="13" t="s">
        <v>13</v>
      </c>
      <c r="E5" s="18">
        <f>T20</f>
        <v>2</v>
      </c>
      <c r="F5" s="20">
        <f>S20</f>
        <v>1</v>
      </c>
      <c r="G5" s="23">
        <f>S23</f>
        <v>1</v>
      </c>
      <c r="H5" s="20">
        <f>T23</f>
        <v>2</v>
      </c>
      <c r="I5" s="24">
        <f>T11</f>
        <v>1</v>
      </c>
      <c r="J5" s="22">
        <f>S11</f>
        <v>2</v>
      </c>
      <c r="K5" s="99"/>
      <c r="L5" s="99"/>
      <c r="M5" s="14">
        <f>T17</f>
        <v>2</v>
      </c>
      <c r="N5" s="15">
        <f>S17</f>
        <v>1</v>
      </c>
      <c r="O5" s="16">
        <f>S13</f>
        <v>2</v>
      </c>
      <c r="P5" s="17">
        <f>T13</f>
        <v>0</v>
      </c>
      <c r="Q5" s="18">
        <f>IF(ISBLANK(B5),"",SUM(H11,L11,P11,G13,K13,O13,H17,L17,P17,H20,L20,P20,G23,K23,O23))</f>
        <v>30</v>
      </c>
      <c r="R5" s="19">
        <f>IF(ISBLANK(B5),"",SUM(G11,K11,O11,H13,L13,P13,G17,K17,O17,G20,K20,O20,H23,P23))</f>
        <v>27</v>
      </c>
      <c r="S5" s="18">
        <f>IF(ISBLANK(B5),"",SUM(E5,I5,G5,M5,O5))</f>
        <v>8</v>
      </c>
      <c r="T5" s="19">
        <f>IF(ISBLANK(B5),"",SUM(F5,J5,H5,N5,P5))</f>
        <v>6</v>
      </c>
      <c r="U5" s="18">
        <f>IF(ISBLANK(B5),"",IF(E5=2,1,0)+IF(I5=2,1,0)+IF(G5=2,1,0)+IF(M5=2,1,0)+IF(O5=2,1,0))</f>
        <v>3</v>
      </c>
      <c r="V5" s="19">
        <f>IF(ISBLANK(B5),"",IF(F5=2,1,0)+IF(J5=2,1,0)+IF(H5=2,1,0)+IF(N5=2,1,0)+IF(P5=2,1,0))</f>
        <v>2</v>
      </c>
      <c r="W5" s="101">
        <v>3</v>
      </c>
      <c r="X5" s="101"/>
    </row>
    <row r="6" spans="1:24" ht="33" customHeight="1">
      <c r="A6" s="11">
        <v>5</v>
      </c>
      <c r="B6" s="2" t="s">
        <v>46</v>
      </c>
      <c r="C6" s="12"/>
      <c r="D6" s="13" t="s">
        <v>47</v>
      </c>
      <c r="E6" s="18">
        <f>T21</f>
        <v>1</v>
      </c>
      <c r="F6" s="20">
        <f>S21</f>
        <v>2</v>
      </c>
      <c r="G6" s="23">
        <f>T10</f>
        <v>1</v>
      </c>
      <c r="H6" s="20">
        <f>S10</f>
        <v>2</v>
      </c>
      <c r="I6" s="23">
        <f>T12</f>
        <v>2</v>
      </c>
      <c r="J6" s="20">
        <f>S12</f>
        <v>1</v>
      </c>
      <c r="K6" s="24">
        <f>S17</f>
        <v>1</v>
      </c>
      <c r="L6" s="22">
        <f>T17</f>
        <v>2</v>
      </c>
      <c r="M6" s="99"/>
      <c r="N6" s="99"/>
      <c r="O6" s="14">
        <f>S18</f>
        <v>2</v>
      </c>
      <c r="P6" s="15">
        <f>T18</f>
        <v>0</v>
      </c>
      <c r="Q6" s="18">
        <f>IF(ISBLANK(B6),"",SUM(H10,L10,P10,H12,L12,P12,G17,K17,O17,G18,K18,O18,H21,L21,P21))</f>
        <v>29</v>
      </c>
      <c r="R6" s="19">
        <f>IF(ISBLANK(B6),"",SUM(G10,K10,O10,G12,K12,O12,H17,L17,P17,H18,L18,P18,G21,K21,O21))</f>
        <v>26</v>
      </c>
      <c r="S6" s="18">
        <f>IF(ISBLANK(B6),"",SUM(E6,G6,K6,I6,O6))</f>
        <v>7</v>
      </c>
      <c r="T6" s="19">
        <f>IF(ISBLANK(B6),"",SUM(F6,H6,L6,J6,P6))</f>
        <v>7</v>
      </c>
      <c r="U6" s="18">
        <f>IF(ISBLANK(B6),"",IF(E6=2,1,0)+IF(G6=2,1,0)+IF(K6=2,1,0)+IF(I6=2,1,0)+IF(O6=2,1,0))</f>
        <v>2</v>
      </c>
      <c r="V6" s="19">
        <f>IF(ISBLANK(B6),"",IF(F6=2,1,0)+IF(H6=2,1,0)+IF(L6=2,1,0)+IF(J6=2,1,0)+IF(P6=2,1,0))</f>
        <v>3</v>
      </c>
      <c r="W6" s="101">
        <v>5</v>
      </c>
      <c r="X6" s="101"/>
    </row>
    <row r="7" spans="1:24" ht="33" customHeight="1">
      <c r="A7" s="25">
        <v>6</v>
      </c>
      <c r="B7" s="26" t="s">
        <v>48</v>
      </c>
      <c r="C7" s="66"/>
      <c r="D7" s="28" t="s">
        <v>49</v>
      </c>
      <c r="E7" s="29">
        <f>T9</f>
        <v>0</v>
      </c>
      <c r="F7" s="30">
        <f>S9</f>
        <v>2</v>
      </c>
      <c r="G7" s="31">
        <f>T15</f>
        <v>0</v>
      </c>
      <c r="H7" s="30">
        <f>S15</f>
        <v>2</v>
      </c>
      <c r="I7" s="31">
        <f>T22</f>
        <v>0</v>
      </c>
      <c r="J7" s="30">
        <f>S22</f>
        <v>2</v>
      </c>
      <c r="K7" s="31">
        <f>T13</f>
        <v>0</v>
      </c>
      <c r="L7" s="30">
        <f>S13</f>
        <v>2</v>
      </c>
      <c r="M7" s="32">
        <f>T18</f>
        <v>0</v>
      </c>
      <c r="N7" s="33">
        <f>S18</f>
        <v>2</v>
      </c>
      <c r="O7" s="102"/>
      <c r="P7" s="102"/>
      <c r="Q7" s="29">
        <f>IF(ISBLANK(B7),"",SUM(H9,L9,P9,H13,L13,P13,H15,L15,P15,H18,L18,P18,H22,L22,P22))</f>
        <v>6</v>
      </c>
      <c r="R7" s="34">
        <f>IF(ISBLANK(B7),"",SUM(G9,K9,O9,G13,K13,O13,G15,K15,O15,G18,K18,O18,G22,K22,O22))</f>
        <v>30</v>
      </c>
      <c r="S7" s="29">
        <f>IF(ISBLANK(B7),"",SUM(E7,G7,I7,M7,K7))</f>
        <v>0</v>
      </c>
      <c r="T7" s="34">
        <f>IF(ISBLANK(B7),"",SUM(F7,H7,J7,N7,L7))</f>
        <v>10</v>
      </c>
      <c r="U7" s="29">
        <f>IF(ISBLANK(B7),"",IF(E7=2,1,0)+IF(G7=2,1,0)+IF(I7=2,1,0)+IF(M7=2,1,0)+IF(K7=2,1,0))</f>
        <v>0</v>
      </c>
      <c r="V7" s="34">
        <f>IF(ISBLANK(B7),"",IF(F7=2,1,0)+IF(H7=2,1,0)+IF(J7=2,1,0)+IF(N7=2,1,0)+IF(L7=2,1,0))</f>
        <v>5</v>
      </c>
      <c r="W7" s="103">
        <v>6</v>
      </c>
      <c r="X7" s="103"/>
    </row>
    <row r="9" spans="1:20" ht="12.75">
      <c r="A9" s="35" t="s">
        <v>18</v>
      </c>
      <c r="B9" s="36" t="str">
        <f>IF(ISBLANK(B2),"",B2)</f>
        <v>Drinkmann/Ostmann</v>
      </c>
      <c r="C9" s="37" t="s">
        <v>19</v>
      </c>
      <c r="D9" s="38" t="str">
        <f>IF(ISBLANK(B7),"",B7)</f>
        <v>Enneking/Kerber</v>
      </c>
      <c r="E9" s="104" t="s">
        <v>20</v>
      </c>
      <c r="F9" s="104"/>
      <c r="G9" s="39">
        <v>3</v>
      </c>
      <c r="H9" s="40">
        <v>0</v>
      </c>
      <c r="I9" s="104" t="s">
        <v>21</v>
      </c>
      <c r="J9" s="104"/>
      <c r="K9" s="39">
        <v>3</v>
      </c>
      <c r="L9" s="40">
        <v>2</v>
      </c>
      <c r="M9" s="104" t="s">
        <v>22</v>
      </c>
      <c r="N9" s="104"/>
      <c r="O9" s="39"/>
      <c r="P9" s="40"/>
      <c r="Q9" s="37" t="s">
        <v>23</v>
      </c>
      <c r="R9" s="38"/>
      <c r="S9" s="41">
        <f aca="true" t="shared" si="0" ref="S9:S23">IF(ISBLANK(G9),"",IF(G9&gt;H9,1,0)+IF(K9&gt;L9,1,0)+IF(O9&gt;P9,1,0))</f>
        <v>2</v>
      </c>
      <c r="T9" s="42">
        <f aca="true" t="shared" si="1" ref="T9:T23">IF(ISBLANK(H9),"",IF(H9&gt;G9,1,0)+IF(L9&gt;K9,1,0)+IF(P9&gt;O9,1,0))</f>
        <v>0</v>
      </c>
    </row>
    <row r="10" spans="1:20" ht="12.75">
      <c r="A10" s="43" t="s">
        <v>24</v>
      </c>
      <c r="B10" s="44" t="str">
        <f>IF(ISBLANK(B3),"",B3)</f>
        <v>Schlüter/Müller</v>
      </c>
      <c r="C10" s="45" t="s">
        <v>19</v>
      </c>
      <c r="D10" s="46" t="str">
        <f>IF(ISBLANK(B6),"",B6)</f>
        <v>Blazek/Buih</v>
      </c>
      <c r="E10" s="105" t="s">
        <v>20</v>
      </c>
      <c r="F10" s="105"/>
      <c r="G10" s="47">
        <v>3</v>
      </c>
      <c r="H10" s="48">
        <v>0</v>
      </c>
      <c r="I10" s="105" t="s">
        <v>21</v>
      </c>
      <c r="J10" s="105"/>
      <c r="K10" s="47">
        <v>0</v>
      </c>
      <c r="L10" s="48">
        <v>3</v>
      </c>
      <c r="M10" s="105" t="s">
        <v>22</v>
      </c>
      <c r="N10" s="105"/>
      <c r="O10" s="47">
        <v>3</v>
      </c>
      <c r="P10" s="48">
        <v>2</v>
      </c>
      <c r="Q10" s="49" t="s">
        <v>23</v>
      </c>
      <c r="R10" s="46"/>
      <c r="S10" s="50">
        <f t="shared" si="0"/>
        <v>2</v>
      </c>
      <c r="T10" s="51">
        <f t="shared" si="1"/>
        <v>1</v>
      </c>
    </row>
    <row r="11" spans="1:20" ht="12.75">
      <c r="A11" s="52" t="s">
        <v>25</v>
      </c>
      <c r="B11" s="53" t="str">
        <f>IF(ISBLANK(B4),"",B4)</f>
        <v>Farchmin/Posta</v>
      </c>
      <c r="C11" s="54" t="s">
        <v>19</v>
      </c>
      <c r="D11" s="55" t="str">
        <f>IF(ISBLANK(B5),"",B5)</f>
        <v>Lorenz/Lorenz</v>
      </c>
      <c r="E11" s="106" t="s">
        <v>20</v>
      </c>
      <c r="F11" s="106"/>
      <c r="G11" s="56">
        <v>1</v>
      </c>
      <c r="H11" s="57">
        <v>3</v>
      </c>
      <c r="I11" s="106" t="s">
        <v>21</v>
      </c>
      <c r="J11" s="106"/>
      <c r="K11" s="56">
        <v>3</v>
      </c>
      <c r="L11" s="57">
        <v>1</v>
      </c>
      <c r="M11" s="106" t="s">
        <v>22</v>
      </c>
      <c r="N11" s="106"/>
      <c r="O11" s="56">
        <v>3</v>
      </c>
      <c r="P11" s="57">
        <v>2</v>
      </c>
      <c r="Q11" s="58" t="s">
        <v>23</v>
      </c>
      <c r="R11" s="55"/>
      <c r="S11" s="59">
        <f t="shared" si="0"/>
        <v>2</v>
      </c>
      <c r="T11" s="60">
        <f t="shared" si="1"/>
        <v>1</v>
      </c>
    </row>
    <row r="12" spans="1:20" ht="12.75">
      <c r="A12" s="61" t="s">
        <v>26</v>
      </c>
      <c r="B12" s="37" t="str">
        <f>IF(ISBLANK(B4),"",B4)</f>
        <v>Farchmin/Posta</v>
      </c>
      <c r="C12" s="62" t="s">
        <v>19</v>
      </c>
      <c r="D12" s="38" t="str">
        <f>IF(ISBLANK(B6),"",B6)</f>
        <v>Blazek/Buih</v>
      </c>
      <c r="E12" s="104" t="s">
        <v>20</v>
      </c>
      <c r="F12" s="104"/>
      <c r="G12" s="39">
        <v>3</v>
      </c>
      <c r="H12" s="40">
        <v>1</v>
      </c>
      <c r="I12" s="104" t="s">
        <v>21</v>
      </c>
      <c r="J12" s="104"/>
      <c r="K12" s="39">
        <v>1</v>
      </c>
      <c r="L12" s="40">
        <v>3</v>
      </c>
      <c r="M12" s="104" t="s">
        <v>22</v>
      </c>
      <c r="N12" s="104"/>
      <c r="O12" s="39">
        <v>1</v>
      </c>
      <c r="P12" s="40">
        <v>3</v>
      </c>
      <c r="Q12" s="37" t="s">
        <v>23</v>
      </c>
      <c r="R12" s="38"/>
      <c r="S12" s="41">
        <f t="shared" si="0"/>
        <v>1</v>
      </c>
      <c r="T12" s="42">
        <f t="shared" si="1"/>
        <v>2</v>
      </c>
    </row>
    <row r="13" spans="1:20" ht="12.75">
      <c r="A13" s="63" t="s">
        <v>27</v>
      </c>
      <c r="B13" s="49" t="str">
        <f>IF(ISBLANK(B5),"",B5)</f>
        <v>Lorenz/Lorenz</v>
      </c>
      <c r="C13" s="45" t="s">
        <v>19</v>
      </c>
      <c r="D13" s="46" t="str">
        <f>IF(ISBLANK(B7),"",B7)</f>
        <v>Enneking/Kerber</v>
      </c>
      <c r="E13" s="105" t="s">
        <v>20</v>
      </c>
      <c r="F13" s="105"/>
      <c r="G13" s="47">
        <v>3</v>
      </c>
      <c r="H13" s="48">
        <v>1</v>
      </c>
      <c r="I13" s="105" t="s">
        <v>21</v>
      </c>
      <c r="J13" s="105"/>
      <c r="K13" s="47">
        <v>3</v>
      </c>
      <c r="L13" s="48">
        <v>1</v>
      </c>
      <c r="M13" s="105" t="s">
        <v>22</v>
      </c>
      <c r="N13" s="105"/>
      <c r="O13" s="47"/>
      <c r="P13" s="48"/>
      <c r="Q13" s="49" t="s">
        <v>23</v>
      </c>
      <c r="R13" s="46"/>
      <c r="S13" s="50">
        <f t="shared" si="0"/>
        <v>2</v>
      </c>
      <c r="T13" s="51">
        <f t="shared" si="1"/>
        <v>0</v>
      </c>
    </row>
    <row r="14" spans="1:20" ht="12.75">
      <c r="A14" s="64" t="s">
        <v>28</v>
      </c>
      <c r="B14" s="58" t="str">
        <f>IF(ISBLANK(B2),"",B2)</f>
        <v>Drinkmann/Ostmann</v>
      </c>
      <c r="C14" s="54" t="s">
        <v>19</v>
      </c>
      <c r="D14" s="55" t="str">
        <f>IF(ISBLANK(B3),"",B3)</f>
        <v>Schlüter/Müller</v>
      </c>
      <c r="E14" s="106" t="s">
        <v>20</v>
      </c>
      <c r="F14" s="106"/>
      <c r="G14" s="56">
        <v>3</v>
      </c>
      <c r="H14" s="57">
        <v>1</v>
      </c>
      <c r="I14" s="106" t="s">
        <v>21</v>
      </c>
      <c r="J14" s="106"/>
      <c r="K14" s="56">
        <v>0</v>
      </c>
      <c r="L14" s="57">
        <v>3</v>
      </c>
      <c r="M14" s="106" t="s">
        <v>22</v>
      </c>
      <c r="N14" s="106"/>
      <c r="O14" s="56">
        <v>3</v>
      </c>
      <c r="P14" s="57">
        <v>1</v>
      </c>
      <c r="Q14" s="58" t="s">
        <v>23</v>
      </c>
      <c r="R14" s="55"/>
      <c r="S14" s="59">
        <f t="shared" si="0"/>
        <v>2</v>
      </c>
      <c r="T14" s="60">
        <f t="shared" si="1"/>
        <v>1</v>
      </c>
    </row>
    <row r="15" spans="1:20" ht="12.75">
      <c r="A15" s="61" t="s">
        <v>29</v>
      </c>
      <c r="B15" s="37" t="str">
        <f>IF(ISBLANK(B3),"",B3)</f>
        <v>Schlüter/Müller</v>
      </c>
      <c r="C15" s="62" t="s">
        <v>19</v>
      </c>
      <c r="D15" s="38" t="str">
        <f>IF(ISBLANK(B7),"",B7)</f>
        <v>Enneking/Kerber</v>
      </c>
      <c r="E15" s="104" t="s">
        <v>20</v>
      </c>
      <c r="F15" s="104"/>
      <c r="G15" s="39">
        <v>3</v>
      </c>
      <c r="H15" s="40">
        <v>2</v>
      </c>
      <c r="I15" s="104" t="s">
        <v>21</v>
      </c>
      <c r="J15" s="104"/>
      <c r="K15" s="39">
        <v>3</v>
      </c>
      <c r="L15" s="40">
        <v>0</v>
      </c>
      <c r="M15" s="104" t="s">
        <v>22</v>
      </c>
      <c r="N15" s="104"/>
      <c r="O15" s="39"/>
      <c r="P15" s="40"/>
      <c r="Q15" s="37" t="s">
        <v>23</v>
      </c>
      <c r="R15" s="38"/>
      <c r="S15" s="41">
        <f t="shared" si="0"/>
        <v>2</v>
      </c>
      <c r="T15" s="42">
        <f t="shared" si="1"/>
        <v>0</v>
      </c>
    </row>
    <row r="16" spans="1:20" ht="12.75">
      <c r="A16" s="63" t="s">
        <v>30</v>
      </c>
      <c r="B16" s="49" t="str">
        <f>IF(ISBLANK(B4),"",B4)</f>
        <v>Farchmin/Posta</v>
      </c>
      <c r="C16" s="45" t="s">
        <v>19</v>
      </c>
      <c r="D16" s="46" t="str">
        <f>IF(ISBLANK(B2),"",B2)</f>
        <v>Drinkmann/Ostmann</v>
      </c>
      <c r="E16" s="105" t="s">
        <v>20</v>
      </c>
      <c r="F16" s="105"/>
      <c r="G16" s="47">
        <v>3</v>
      </c>
      <c r="H16" s="48">
        <v>1</v>
      </c>
      <c r="I16" s="105" t="s">
        <v>21</v>
      </c>
      <c r="J16" s="105"/>
      <c r="K16" s="47">
        <v>3</v>
      </c>
      <c r="L16" s="48">
        <v>0</v>
      </c>
      <c r="M16" s="105" t="s">
        <v>22</v>
      </c>
      <c r="N16" s="105"/>
      <c r="O16" s="47"/>
      <c r="P16" s="48"/>
      <c r="Q16" s="49" t="s">
        <v>23</v>
      </c>
      <c r="R16" s="46"/>
      <c r="S16" s="50">
        <f t="shared" si="0"/>
        <v>2</v>
      </c>
      <c r="T16" s="51">
        <f t="shared" si="1"/>
        <v>0</v>
      </c>
    </row>
    <row r="17" spans="1:20" ht="12.75">
      <c r="A17" s="64" t="s">
        <v>31</v>
      </c>
      <c r="B17" s="58" t="str">
        <f>IF(ISBLANK(B6),"",B6)</f>
        <v>Blazek/Buih</v>
      </c>
      <c r="C17" s="54" t="s">
        <v>19</v>
      </c>
      <c r="D17" s="55" t="str">
        <f>IF(ISBLANK(B5),"",B5)</f>
        <v>Lorenz/Lorenz</v>
      </c>
      <c r="E17" s="106" t="s">
        <v>20</v>
      </c>
      <c r="F17" s="106"/>
      <c r="G17" s="56">
        <v>2</v>
      </c>
      <c r="H17" s="57">
        <v>3</v>
      </c>
      <c r="I17" s="106" t="s">
        <v>21</v>
      </c>
      <c r="J17" s="106"/>
      <c r="K17" s="56">
        <v>3</v>
      </c>
      <c r="L17" s="57">
        <v>1</v>
      </c>
      <c r="M17" s="106" t="s">
        <v>22</v>
      </c>
      <c r="N17" s="106"/>
      <c r="O17" s="56">
        <v>2</v>
      </c>
      <c r="P17" s="57">
        <v>3</v>
      </c>
      <c r="Q17" s="58" t="s">
        <v>23</v>
      </c>
      <c r="R17" s="55"/>
      <c r="S17" s="59">
        <f t="shared" si="0"/>
        <v>1</v>
      </c>
      <c r="T17" s="60">
        <f t="shared" si="1"/>
        <v>2</v>
      </c>
    </row>
    <row r="18" spans="1:20" ht="12.75">
      <c r="A18" s="61" t="s">
        <v>32</v>
      </c>
      <c r="B18" s="37" t="str">
        <f>IF(ISBLANK(B6),"",B6)</f>
        <v>Blazek/Buih</v>
      </c>
      <c r="C18" s="62" t="s">
        <v>19</v>
      </c>
      <c r="D18" s="38" t="str">
        <f>IF(ISBLANK(B7),"",B7)</f>
        <v>Enneking/Kerber</v>
      </c>
      <c r="E18" s="104" t="s">
        <v>20</v>
      </c>
      <c r="F18" s="104"/>
      <c r="G18" s="39">
        <v>3</v>
      </c>
      <c r="H18" s="40">
        <v>0</v>
      </c>
      <c r="I18" s="104" t="s">
        <v>21</v>
      </c>
      <c r="J18" s="104"/>
      <c r="K18" s="39">
        <v>3</v>
      </c>
      <c r="L18" s="40">
        <v>0</v>
      </c>
      <c r="M18" s="104" t="s">
        <v>22</v>
      </c>
      <c r="N18" s="104"/>
      <c r="O18" s="39"/>
      <c r="P18" s="40"/>
      <c r="Q18" s="37" t="s">
        <v>23</v>
      </c>
      <c r="R18" s="38"/>
      <c r="S18" s="41">
        <f t="shared" si="0"/>
        <v>2</v>
      </c>
      <c r="T18" s="42">
        <f t="shared" si="1"/>
        <v>0</v>
      </c>
    </row>
    <row r="19" spans="1:20" ht="12.75">
      <c r="A19" s="63" t="s">
        <v>33</v>
      </c>
      <c r="B19" s="49" t="str">
        <f>IF(ISBLANK(B3),"",B3)</f>
        <v>Schlüter/Müller</v>
      </c>
      <c r="C19" s="45" t="s">
        <v>19</v>
      </c>
      <c r="D19" s="46" t="str">
        <f>IF(ISBLANK(B4),"",B4)</f>
        <v>Farchmin/Posta</v>
      </c>
      <c r="E19" s="105" t="s">
        <v>20</v>
      </c>
      <c r="F19" s="105"/>
      <c r="G19" s="47">
        <v>0</v>
      </c>
      <c r="H19" s="48">
        <v>3</v>
      </c>
      <c r="I19" s="105" t="s">
        <v>21</v>
      </c>
      <c r="J19" s="105"/>
      <c r="K19" s="47">
        <v>3</v>
      </c>
      <c r="L19" s="48">
        <v>2</v>
      </c>
      <c r="M19" s="105" t="s">
        <v>22</v>
      </c>
      <c r="N19" s="105"/>
      <c r="O19" s="47">
        <v>3</v>
      </c>
      <c r="P19" s="48">
        <v>2</v>
      </c>
      <c r="Q19" s="49" t="s">
        <v>23</v>
      </c>
      <c r="R19" s="46"/>
      <c r="S19" s="50">
        <f t="shared" si="0"/>
        <v>2</v>
      </c>
      <c r="T19" s="51">
        <f t="shared" si="1"/>
        <v>1</v>
      </c>
    </row>
    <row r="20" spans="1:20" ht="12.75">
      <c r="A20" s="64" t="s">
        <v>34</v>
      </c>
      <c r="B20" s="58" t="str">
        <f>IF(ISBLANK(B2),"",B2)</f>
        <v>Drinkmann/Ostmann</v>
      </c>
      <c r="C20" s="54" t="s">
        <v>19</v>
      </c>
      <c r="D20" s="55" t="str">
        <f>IF(ISBLANK(B5),"",B5)</f>
        <v>Lorenz/Lorenz</v>
      </c>
      <c r="E20" s="106" t="s">
        <v>20</v>
      </c>
      <c r="F20" s="106"/>
      <c r="G20" s="56">
        <v>3</v>
      </c>
      <c r="H20" s="57">
        <v>0</v>
      </c>
      <c r="I20" s="106" t="s">
        <v>21</v>
      </c>
      <c r="J20" s="106"/>
      <c r="K20" s="56">
        <v>1</v>
      </c>
      <c r="L20" s="57">
        <v>3</v>
      </c>
      <c r="M20" s="106" t="s">
        <v>22</v>
      </c>
      <c r="N20" s="106"/>
      <c r="O20" s="56">
        <v>1</v>
      </c>
      <c r="P20" s="57">
        <v>3</v>
      </c>
      <c r="Q20" s="58" t="s">
        <v>23</v>
      </c>
      <c r="R20" s="55"/>
      <c r="S20" s="59">
        <f t="shared" si="0"/>
        <v>1</v>
      </c>
      <c r="T20" s="60">
        <f t="shared" si="1"/>
        <v>2</v>
      </c>
    </row>
    <row r="21" spans="1:20" ht="12.75">
      <c r="A21" s="61" t="s">
        <v>35</v>
      </c>
      <c r="B21" s="37" t="str">
        <f>IF(ISBLANK(B2),"",B2)</f>
        <v>Drinkmann/Ostmann</v>
      </c>
      <c r="C21" s="62" t="s">
        <v>19</v>
      </c>
      <c r="D21" s="38" t="str">
        <f>IF(ISBLANK(B6),"",B6)</f>
        <v>Blazek/Buih</v>
      </c>
      <c r="E21" s="104" t="s">
        <v>20</v>
      </c>
      <c r="F21" s="104"/>
      <c r="G21" s="39">
        <v>3</v>
      </c>
      <c r="H21" s="40">
        <v>1</v>
      </c>
      <c r="I21" s="104" t="s">
        <v>21</v>
      </c>
      <c r="J21" s="104"/>
      <c r="K21" s="39">
        <v>2</v>
      </c>
      <c r="L21" s="40">
        <v>3</v>
      </c>
      <c r="M21" s="104" t="s">
        <v>22</v>
      </c>
      <c r="N21" s="104"/>
      <c r="O21" s="39">
        <v>3</v>
      </c>
      <c r="P21" s="40">
        <v>0</v>
      </c>
      <c r="Q21" s="37" t="s">
        <v>23</v>
      </c>
      <c r="R21" s="38"/>
      <c r="S21" s="41">
        <f t="shared" si="0"/>
        <v>2</v>
      </c>
      <c r="T21" s="42">
        <f t="shared" si="1"/>
        <v>1</v>
      </c>
    </row>
    <row r="22" spans="1:21" ht="12.75">
      <c r="A22" s="63" t="s">
        <v>36</v>
      </c>
      <c r="B22" s="49" t="str">
        <f>IF(ISBLANK(B4),"",B4)</f>
        <v>Farchmin/Posta</v>
      </c>
      <c r="C22" s="45" t="s">
        <v>19</v>
      </c>
      <c r="D22" s="46" t="str">
        <f>IF(ISBLANK(B7),"",B7)</f>
        <v>Enneking/Kerber</v>
      </c>
      <c r="E22" s="105" t="s">
        <v>20</v>
      </c>
      <c r="F22" s="105"/>
      <c r="G22" s="47">
        <v>3</v>
      </c>
      <c r="H22" s="48">
        <v>0</v>
      </c>
      <c r="I22" s="105" t="s">
        <v>21</v>
      </c>
      <c r="J22" s="105"/>
      <c r="K22" s="47">
        <v>3</v>
      </c>
      <c r="L22" s="48">
        <v>0</v>
      </c>
      <c r="M22" s="105" t="s">
        <v>22</v>
      </c>
      <c r="N22" s="105"/>
      <c r="O22" s="47"/>
      <c r="P22" s="48"/>
      <c r="Q22" s="49" t="s">
        <v>23</v>
      </c>
      <c r="R22" s="46"/>
      <c r="S22" s="50">
        <f t="shared" si="0"/>
        <v>2</v>
      </c>
      <c r="T22" s="51">
        <f t="shared" si="1"/>
        <v>0</v>
      </c>
      <c r="U22" t="s">
        <v>50</v>
      </c>
    </row>
    <row r="23" spans="1:20" ht="12.75">
      <c r="A23" s="64" t="s">
        <v>37</v>
      </c>
      <c r="B23" s="58" t="str">
        <f>IF(ISBLANK(B5),"",B5)</f>
        <v>Lorenz/Lorenz</v>
      </c>
      <c r="C23" s="54" t="s">
        <v>19</v>
      </c>
      <c r="D23" s="55" t="str">
        <f>IF(ISBLANK(B3),"",B3)</f>
        <v>Schlüter/Müller</v>
      </c>
      <c r="E23" s="106" t="s">
        <v>20</v>
      </c>
      <c r="F23" s="106"/>
      <c r="G23" s="56">
        <v>0</v>
      </c>
      <c r="H23" s="57">
        <v>3</v>
      </c>
      <c r="I23" s="106" t="s">
        <v>21</v>
      </c>
      <c r="J23" s="106"/>
      <c r="K23" s="56">
        <v>3</v>
      </c>
      <c r="L23" s="57">
        <v>1</v>
      </c>
      <c r="M23" s="106" t="s">
        <v>22</v>
      </c>
      <c r="N23" s="106"/>
      <c r="O23" s="56">
        <v>2</v>
      </c>
      <c r="P23" s="57">
        <v>3</v>
      </c>
      <c r="Q23" s="58" t="s">
        <v>23</v>
      </c>
      <c r="R23" s="55"/>
      <c r="S23" s="59">
        <f t="shared" si="0"/>
        <v>1</v>
      </c>
      <c r="T23" s="60">
        <f t="shared" si="1"/>
        <v>2</v>
      </c>
    </row>
    <row r="24" ht="12.75">
      <c r="A24" s="65"/>
    </row>
    <row r="25" ht="12.75">
      <c r="A25" s="65"/>
    </row>
    <row r="26" ht="12.75">
      <c r="A26" s="65"/>
    </row>
    <row r="27" ht="12.75">
      <c r="A27" s="65"/>
    </row>
    <row r="28" ht="12.75">
      <c r="A28" s="65"/>
    </row>
    <row r="31" ht="12.75">
      <c r="A31" s="65"/>
    </row>
    <row r="32" ht="12.75">
      <c r="A32" s="65"/>
    </row>
    <row r="33" ht="12.75">
      <c r="A33" s="65"/>
    </row>
    <row r="34" ht="12.75">
      <c r="A34" s="65"/>
    </row>
    <row r="35" ht="12.75">
      <c r="A35" s="65"/>
    </row>
    <row r="36" ht="12.75">
      <c r="A36" s="65"/>
    </row>
    <row r="39" ht="12.75">
      <c r="A39" s="65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2.75">
      <c r="A44" s="65"/>
    </row>
    <row r="45" ht="12.75">
      <c r="A45" s="65"/>
    </row>
    <row r="46" ht="12.75">
      <c r="A46" s="65"/>
    </row>
    <row r="47" ht="12.75">
      <c r="A47" s="65"/>
    </row>
  </sheetData>
  <mergeCells count="68">
    <mergeCell ref="E22:F22"/>
    <mergeCell ref="I22:J22"/>
    <mergeCell ref="M22:N22"/>
    <mergeCell ref="E23:F23"/>
    <mergeCell ref="I23:J23"/>
    <mergeCell ref="M23:N23"/>
    <mergeCell ref="E20:F20"/>
    <mergeCell ref="I20:J20"/>
    <mergeCell ref="M20:N20"/>
    <mergeCell ref="E21:F21"/>
    <mergeCell ref="I21:J21"/>
    <mergeCell ref="M21:N21"/>
    <mergeCell ref="E18:F18"/>
    <mergeCell ref="I18:J18"/>
    <mergeCell ref="M18:N18"/>
    <mergeCell ref="E19:F19"/>
    <mergeCell ref="I19:J19"/>
    <mergeCell ref="M19:N19"/>
    <mergeCell ref="E16:F16"/>
    <mergeCell ref="I16:J16"/>
    <mergeCell ref="M16:N16"/>
    <mergeCell ref="E17:F17"/>
    <mergeCell ref="I17:J17"/>
    <mergeCell ref="M17:N17"/>
    <mergeCell ref="E14:F14"/>
    <mergeCell ref="I14:J14"/>
    <mergeCell ref="M14:N14"/>
    <mergeCell ref="E15:F15"/>
    <mergeCell ref="I15:J15"/>
    <mergeCell ref="M15:N15"/>
    <mergeCell ref="E12:F12"/>
    <mergeCell ref="I12:J12"/>
    <mergeCell ref="M12:N12"/>
    <mergeCell ref="E13:F13"/>
    <mergeCell ref="I13:J13"/>
    <mergeCell ref="M13:N13"/>
    <mergeCell ref="E10:F10"/>
    <mergeCell ref="I10:J10"/>
    <mergeCell ref="M10:N10"/>
    <mergeCell ref="E11:F11"/>
    <mergeCell ref="I11:J11"/>
    <mergeCell ref="M11:N11"/>
    <mergeCell ref="O7:P7"/>
    <mergeCell ref="W7:X7"/>
    <mergeCell ref="E9:F9"/>
    <mergeCell ref="I9:J9"/>
    <mergeCell ref="M9:N9"/>
    <mergeCell ref="K5:L5"/>
    <mergeCell ref="W5:X5"/>
    <mergeCell ref="M6:N6"/>
    <mergeCell ref="W6:X6"/>
    <mergeCell ref="G3:H3"/>
    <mergeCell ref="W3:X3"/>
    <mergeCell ref="I4:J4"/>
    <mergeCell ref="W4:X4"/>
    <mergeCell ref="S1:T1"/>
    <mergeCell ref="U1:V1"/>
    <mergeCell ref="W1:X1"/>
    <mergeCell ref="E2:F2"/>
    <mergeCell ref="W2:X2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X47"/>
  <sheetViews>
    <sheetView workbookViewId="0" topLeftCell="A1">
      <selection activeCell="Z15" sqref="Z15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6" width="3.7109375" style="0" customWidth="1"/>
    <col min="17" max="17" width="5.421875" style="0" customWidth="1"/>
    <col min="18" max="18" width="4.574218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4" ht="32.25" customHeight="1">
      <c r="A1" s="117" t="s">
        <v>184</v>
      </c>
      <c r="B1" s="117"/>
      <c r="C1" s="117"/>
      <c r="D1" s="117"/>
      <c r="E1" s="96">
        <v>1</v>
      </c>
      <c r="F1" s="96"/>
      <c r="G1" s="97">
        <v>2</v>
      </c>
      <c r="H1" s="97"/>
      <c r="I1" s="97">
        <v>3</v>
      </c>
      <c r="J1" s="97"/>
      <c r="K1" s="97">
        <v>4</v>
      </c>
      <c r="L1" s="97"/>
      <c r="M1" s="97">
        <v>5</v>
      </c>
      <c r="N1" s="97"/>
      <c r="O1" s="97">
        <v>6</v>
      </c>
      <c r="P1" s="97"/>
      <c r="Q1" s="98" t="s">
        <v>1</v>
      </c>
      <c r="R1" s="98"/>
      <c r="S1" s="98" t="s">
        <v>2</v>
      </c>
      <c r="T1" s="98"/>
      <c r="U1" s="98" t="s">
        <v>3</v>
      </c>
      <c r="V1" s="98"/>
      <c r="W1" s="98" t="s">
        <v>4</v>
      </c>
      <c r="X1" s="98"/>
    </row>
    <row r="2" spans="1:24" ht="33" customHeight="1">
      <c r="A2" s="1">
        <v>1</v>
      </c>
      <c r="B2" s="2" t="s">
        <v>185</v>
      </c>
      <c r="C2" s="3"/>
      <c r="D2" s="4" t="s">
        <v>91</v>
      </c>
      <c r="E2" s="99"/>
      <c r="F2" s="99"/>
      <c r="G2" s="5">
        <f>S14</f>
        <v>1</v>
      </c>
      <c r="H2" s="6">
        <f>T14</f>
        <v>2</v>
      </c>
      <c r="I2" s="7">
        <f>T16</f>
        <v>1</v>
      </c>
      <c r="J2" s="8">
        <f>S16</f>
        <v>2</v>
      </c>
      <c r="K2" s="7">
        <f>S20</f>
        <v>2</v>
      </c>
      <c r="L2" s="8">
        <f>T20</f>
        <v>0</v>
      </c>
      <c r="M2" s="7">
        <f>S21</f>
        <v>2</v>
      </c>
      <c r="N2" s="8">
        <f>T21</f>
        <v>0</v>
      </c>
      <c r="O2" s="7">
        <f>S9</f>
        <v>2</v>
      </c>
      <c r="P2" s="8">
        <f>T9</f>
        <v>1</v>
      </c>
      <c r="Q2" s="9">
        <f>IF(ISBLANK(B2),"",SUM(G9,K9,O9,G14,K14,O14,H16,L16,P16,G20,K20,O20,G21,K21,O21))</f>
        <v>26</v>
      </c>
      <c r="R2" s="10">
        <f>IF(ISBLANK(B2),"",SUM(H9,L9,P9,H14,L14,P14,G16,K16,O16,H20,L20,P20,H21,L21,P21))</f>
        <v>23</v>
      </c>
      <c r="S2" s="9">
        <f>IF(ISBLANK(B2),"",SUM(G2,I2,K2,M2,O2))</f>
        <v>8</v>
      </c>
      <c r="T2" s="10">
        <f>IF(ISBLANK(B2),"",SUM(H2,J2,L2,N2,P2))</f>
        <v>5</v>
      </c>
      <c r="U2" s="9">
        <f>IF(ISBLANK(B2),"",IF(G2=2,1,0)+IF(I2=2,1,0)+IF(K2=2,1,0)+IF(M2=2,1,0)+IF(O2=2,1,0))</f>
        <v>3</v>
      </c>
      <c r="V2" s="10">
        <f>IF(ISBLANK(B2),"",IF(H2=2,1,0)+IF(J2=2,1,0)+IF(L2=2,1,0)+IF(N2=2,1,0)+IF(P2=2,1,0))</f>
        <v>2</v>
      </c>
      <c r="W2" s="100">
        <v>3</v>
      </c>
      <c r="X2" s="100"/>
    </row>
    <row r="3" spans="1:24" ht="33" customHeight="1">
      <c r="A3" s="11">
        <v>2</v>
      </c>
      <c r="B3" s="2" t="s">
        <v>186</v>
      </c>
      <c r="C3" s="12"/>
      <c r="D3" s="13" t="s">
        <v>106</v>
      </c>
      <c r="E3" s="9">
        <f>T14</f>
        <v>2</v>
      </c>
      <c r="F3" s="10">
        <f>S14</f>
        <v>1</v>
      </c>
      <c r="G3" s="99"/>
      <c r="H3" s="99"/>
      <c r="I3" s="14">
        <f>S19</f>
        <v>1</v>
      </c>
      <c r="J3" s="15">
        <f>T19</f>
        <v>2</v>
      </c>
      <c r="K3" s="16">
        <f>T23</f>
        <v>2</v>
      </c>
      <c r="L3" s="17">
        <f>S23</f>
        <v>0</v>
      </c>
      <c r="M3" s="16">
        <f>S10</f>
        <v>2</v>
      </c>
      <c r="N3" s="17">
        <f>T10</f>
        <v>1</v>
      </c>
      <c r="O3" s="16">
        <f>S15</f>
        <v>2</v>
      </c>
      <c r="P3" s="17">
        <f>T15</f>
        <v>0</v>
      </c>
      <c r="Q3" s="18">
        <f>IF(ISBLANK(B3),"",SUM(G10,K10,O10,H14,L14,P14,G15,K15,O15,G19,K19,O19,H23,L23,P23))</f>
        <v>32</v>
      </c>
      <c r="R3" s="19">
        <f>IF(ISBLANK(B3),"",SUM(H10,L10,P10,G14,K14,O14,H15,L15,P15,H19,L19,P19,G23,K23,O23))</f>
        <v>19</v>
      </c>
      <c r="S3" s="18">
        <f>IF(ISBLANK(B3),"",SUM(E3,I3,K3,M3,O3))</f>
        <v>9</v>
      </c>
      <c r="T3" s="19">
        <f>IF(ISBLANK(B3),"",SUM(F3,J3,L3,N3,P3))</f>
        <v>4</v>
      </c>
      <c r="U3" s="18">
        <f>IF(ISBLANK(B3),"",IF(E3=2,1,0)+IF(I3=2,1,0)+IF(K3=2,1,0)+IF(M3=2,1,0)+IF(O3=2,1,0))</f>
        <v>4</v>
      </c>
      <c r="V3" s="19">
        <f>IF(ISBLANK(B3),"",IF(F3=2,1,0)+IF(J3=2,1,0)+IF(L3=2,1,0)+IF(N3=2,1,0)+IF(P3=2,1,0))</f>
        <v>1</v>
      </c>
      <c r="W3" s="101">
        <v>1</v>
      </c>
      <c r="X3" s="101"/>
    </row>
    <row r="4" spans="1:24" ht="33" customHeight="1">
      <c r="A4" s="11">
        <v>3</v>
      </c>
      <c r="B4" s="2" t="s">
        <v>187</v>
      </c>
      <c r="C4" s="12"/>
      <c r="D4" s="13" t="s">
        <v>188</v>
      </c>
      <c r="E4" s="18">
        <f>S16</f>
        <v>2</v>
      </c>
      <c r="F4" s="20">
        <f>T16</f>
        <v>1</v>
      </c>
      <c r="G4" s="21">
        <f>T19</f>
        <v>2</v>
      </c>
      <c r="H4" s="22">
        <f>S19</f>
        <v>1</v>
      </c>
      <c r="I4" s="99"/>
      <c r="J4" s="99"/>
      <c r="K4" s="14">
        <f>S11</f>
        <v>1</v>
      </c>
      <c r="L4" s="15">
        <f>T11</f>
        <v>2</v>
      </c>
      <c r="M4" s="16">
        <f>S12</f>
        <v>2</v>
      </c>
      <c r="N4" s="17">
        <f>T12</f>
        <v>1</v>
      </c>
      <c r="O4" s="16">
        <f>S22</f>
        <v>2</v>
      </c>
      <c r="P4" s="17">
        <f>T22</f>
        <v>1</v>
      </c>
      <c r="Q4" s="18">
        <f>IF(ISBLANK(B4),"",SUM(G11,K11,O11,G12,K12,O12,G16,K16,O16,H19,L19,P19,G22,K22,O22))</f>
        <v>30</v>
      </c>
      <c r="R4" s="19">
        <f>IF(ISBLANK(B4),"",SUM(H11,L11,P11,H12,L12,P12,H16,L16,P16,G19,K19,O19,H22,L22,P22))</f>
        <v>23</v>
      </c>
      <c r="S4" s="18">
        <f>IF(ISBLANK(B4),"",SUM(G4,E4,K4,M4,O4))</f>
        <v>9</v>
      </c>
      <c r="T4" s="19">
        <f>IF(ISBLANK(B4),"",SUM(H4,F4,L4,N4,P4))</f>
        <v>6</v>
      </c>
      <c r="U4" s="18">
        <f>IF(ISBLANK(B4),"",IF(G4=2,1,0)+IF(E4=2,1,0)+IF(K4=2,1,0)+IF(M4=2,1,0)+IF(O4=2,1,0))</f>
        <v>4</v>
      </c>
      <c r="V4" s="19">
        <f>IF(ISBLANK(B4),"",IF(H4=2,1,0)+IF(F4=2,1,0)+IF(L4=2,1,0)+IF(N4=2,1,0)+IF(P4=2,1,0))</f>
        <v>1</v>
      </c>
      <c r="W4" s="101">
        <v>2</v>
      </c>
      <c r="X4" s="101"/>
    </row>
    <row r="5" spans="1:24" ht="33" customHeight="1">
      <c r="A5" s="11">
        <v>4</v>
      </c>
      <c r="B5" s="2" t="s">
        <v>189</v>
      </c>
      <c r="C5" s="12"/>
      <c r="D5" s="13" t="s">
        <v>170</v>
      </c>
      <c r="E5" s="18">
        <f>T20</f>
        <v>0</v>
      </c>
      <c r="F5" s="20">
        <f>S20</f>
        <v>2</v>
      </c>
      <c r="G5" s="23">
        <f>S23</f>
        <v>0</v>
      </c>
      <c r="H5" s="20">
        <f>T23</f>
        <v>2</v>
      </c>
      <c r="I5" s="24">
        <f>T11</f>
        <v>2</v>
      </c>
      <c r="J5" s="22">
        <f>S11</f>
        <v>1</v>
      </c>
      <c r="K5" s="99"/>
      <c r="L5" s="99"/>
      <c r="M5" s="14">
        <f>T17</f>
        <v>1</v>
      </c>
      <c r="N5" s="15">
        <f>S17</f>
        <v>2</v>
      </c>
      <c r="O5" s="16">
        <f>S13</f>
        <v>0</v>
      </c>
      <c r="P5" s="17">
        <f>T13</f>
        <v>2</v>
      </c>
      <c r="Q5" s="18">
        <f>IF(ISBLANK(B5),"",SUM(H11,L11,P11,G13,K13,O13,H17,L17,P17,H20,L20,P20,G23,K23,O23))</f>
        <v>19</v>
      </c>
      <c r="R5" s="19">
        <f>IF(ISBLANK(B5),"",SUM(G11,K11,O11,H13,L13,P13,G17,K17,O17,G20,K20,O20,H23,P23))</f>
        <v>25</v>
      </c>
      <c r="S5" s="18">
        <f>IF(ISBLANK(B5),"",SUM(E5,I5,G5,M5,O5))</f>
        <v>3</v>
      </c>
      <c r="T5" s="19">
        <f>IF(ISBLANK(B5),"",SUM(F5,J5,H5,N5,P5))</f>
        <v>9</v>
      </c>
      <c r="U5" s="18">
        <f>IF(ISBLANK(B5),"",IF(E5=2,1,0)+IF(I5=2,1,0)+IF(G5=2,1,0)+IF(M5=2,1,0)+IF(O5=2,1,0))</f>
        <v>1</v>
      </c>
      <c r="V5" s="19">
        <f>IF(ISBLANK(B5),"",IF(F5=2,1,0)+IF(J5=2,1,0)+IF(H5=2,1,0)+IF(N5=2,1,0)+IF(P5=2,1,0))</f>
        <v>4</v>
      </c>
      <c r="W5" s="101">
        <v>6</v>
      </c>
      <c r="X5" s="101"/>
    </row>
    <row r="6" spans="1:24" ht="33" customHeight="1">
      <c r="A6" s="11">
        <v>5</v>
      </c>
      <c r="B6" s="2" t="s">
        <v>190</v>
      </c>
      <c r="C6" s="12"/>
      <c r="D6" s="13" t="s">
        <v>191</v>
      </c>
      <c r="E6" s="18">
        <f>T21</f>
        <v>0</v>
      </c>
      <c r="F6" s="20">
        <f>S21</f>
        <v>2</v>
      </c>
      <c r="G6" s="23">
        <f>T10</f>
        <v>1</v>
      </c>
      <c r="H6" s="20">
        <f>S10</f>
        <v>2</v>
      </c>
      <c r="I6" s="23">
        <f>T12</f>
        <v>1</v>
      </c>
      <c r="J6" s="20">
        <f>S12</f>
        <v>2</v>
      </c>
      <c r="K6" s="24">
        <f>S17</f>
        <v>2</v>
      </c>
      <c r="L6" s="22">
        <f>T17</f>
        <v>1</v>
      </c>
      <c r="M6" s="99"/>
      <c r="N6" s="99"/>
      <c r="O6" s="14">
        <f>S18</f>
        <v>1</v>
      </c>
      <c r="P6" s="15">
        <f>T18</f>
        <v>2</v>
      </c>
      <c r="Q6" s="18">
        <f>IF(ISBLANK(B6),"",SUM(H10,L10,P10,H12,L12,P12,G17,K17,O17,G18,K18,O18,H21,L21,P21))</f>
        <v>21</v>
      </c>
      <c r="R6" s="19">
        <f>IF(ISBLANK(B6),"",SUM(G10,K10,O10,G12,K12,O12,H17,L17,P17,H18,L18,P18,G21,K21,O21))</f>
        <v>32</v>
      </c>
      <c r="S6" s="18">
        <f>IF(ISBLANK(B6),"",SUM(E6,G6,K6,I6,O6))</f>
        <v>5</v>
      </c>
      <c r="T6" s="19">
        <f>IF(ISBLANK(B6),"",SUM(F6,H6,L6,J6,P6))</f>
        <v>9</v>
      </c>
      <c r="U6" s="18">
        <f>IF(ISBLANK(B6),"",IF(E6=2,1,0)+IF(G6=2,1,0)+IF(K6=2,1,0)+IF(I6=2,1,0)+IF(O6=2,1,0))</f>
        <v>1</v>
      </c>
      <c r="V6" s="19">
        <f>IF(ISBLANK(B6),"",IF(F6=2,1,0)+IF(H6=2,1,0)+IF(L6=2,1,0)+IF(J6=2,1,0)+IF(P6=2,1,0))</f>
        <v>4</v>
      </c>
      <c r="W6" s="101">
        <v>5</v>
      </c>
      <c r="X6" s="101"/>
    </row>
    <row r="7" spans="1:24" ht="33" customHeight="1">
      <c r="A7" s="25">
        <v>6</v>
      </c>
      <c r="B7" s="26" t="s">
        <v>192</v>
      </c>
      <c r="C7" s="27"/>
      <c r="D7" s="28" t="s">
        <v>193</v>
      </c>
      <c r="E7" s="29">
        <f>T9</f>
        <v>1</v>
      </c>
      <c r="F7" s="30">
        <f>S9</f>
        <v>2</v>
      </c>
      <c r="G7" s="31">
        <f>T15</f>
        <v>0</v>
      </c>
      <c r="H7" s="30">
        <f>S15</f>
        <v>2</v>
      </c>
      <c r="I7" s="31">
        <f>T22</f>
        <v>1</v>
      </c>
      <c r="J7" s="30">
        <f>S22</f>
        <v>2</v>
      </c>
      <c r="K7" s="31">
        <f>T13</f>
        <v>2</v>
      </c>
      <c r="L7" s="30">
        <f>S13</f>
        <v>0</v>
      </c>
      <c r="M7" s="32">
        <f>T18</f>
        <v>2</v>
      </c>
      <c r="N7" s="33">
        <f>S18</f>
        <v>1</v>
      </c>
      <c r="O7" s="102"/>
      <c r="P7" s="102"/>
      <c r="Q7" s="29">
        <f>IF(ISBLANK(B7),"",SUM(H9,L9,P9,H13,L13,P13,H15,L15,P15,H18,L18,P18,H22,L22,P22))</f>
        <v>24</v>
      </c>
      <c r="R7" s="34">
        <f>IF(ISBLANK(B7),"",SUM(G9,K9,O9,G13,K13,O13,G15,K15,O15,G18,K18,O18,G22,K22,O22))</f>
        <v>27</v>
      </c>
      <c r="S7" s="29">
        <f>IF(ISBLANK(B7),"",SUM(E7,G7,I7,M7,K7))</f>
        <v>6</v>
      </c>
      <c r="T7" s="34">
        <f>IF(ISBLANK(B7),"",SUM(F7,H7,J7,N7,L7))</f>
        <v>7</v>
      </c>
      <c r="U7" s="29">
        <f>IF(ISBLANK(B7),"",IF(E7=2,1,0)+IF(G7=2,1,0)+IF(I7=2,1,0)+IF(M7=2,1,0)+IF(K7=2,1,0))</f>
        <v>2</v>
      </c>
      <c r="V7" s="34">
        <f>IF(ISBLANK(B7),"",IF(F7=2,1,0)+IF(H7=2,1,0)+IF(J7=2,1,0)+IF(N7=2,1,0)+IF(L7=2,1,0))</f>
        <v>3</v>
      </c>
      <c r="W7" s="103">
        <v>4</v>
      </c>
      <c r="X7" s="103"/>
    </row>
    <row r="9" spans="1:20" ht="12.75">
      <c r="A9" s="35" t="s">
        <v>18</v>
      </c>
      <c r="B9" s="36" t="str">
        <f>IF(ISBLANK(B2),"",B2)</f>
        <v>Wilken, Joachim/Masur</v>
      </c>
      <c r="C9" s="37" t="s">
        <v>19</v>
      </c>
      <c r="D9" s="38" t="str">
        <f>IF(ISBLANK(B7),"",B7)</f>
        <v>Lufter/Grob</v>
      </c>
      <c r="E9" s="104" t="s">
        <v>20</v>
      </c>
      <c r="F9" s="104"/>
      <c r="G9" s="39">
        <v>0</v>
      </c>
      <c r="H9" s="40">
        <v>3</v>
      </c>
      <c r="I9" s="104" t="s">
        <v>21</v>
      </c>
      <c r="J9" s="104"/>
      <c r="K9" s="39">
        <v>3</v>
      </c>
      <c r="L9" s="40">
        <v>0</v>
      </c>
      <c r="M9" s="104" t="s">
        <v>22</v>
      </c>
      <c r="N9" s="104"/>
      <c r="O9" s="39">
        <v>3</v>
      </c>
      <c r="P9" s="40">
        <v>2</v>
      </c>
      <c r="Q9" s="37" t="s">
        <v>23</v>
      </c>
      <c r="R9" s="38"/>
      <c r="S9" s="41">
        <f aca="true" t="shared" si="0" ref="S9:S23">IF(ISBLANK(G9),"",IF(G9&gt;H9,1,0)+IF(K9&gt;L9,1,0)+IF(O9&gt;P9,1,0))</f>
        <v>2</v>
      </c>
      <c r="T9" s="42">
        <f aca="true" t="shared" si="1" ref="T9:T23">IF(ISBLANK(H9),"",IF(H9&gt;G9,1,0)+IF(L9&gt;K9,1,0)+IF(P9&gt;O9,1,0))</f>
        <v>1</v>
      </c>
    </row>
    <row r="10" spans="1:20" ht="12.75">
      <c r="A10" s="43" t="s">
        <v>24</v>
      </c>
      <c r="B10" s="44" t="str">
        <f>IF(ISBLANK(B3),"",B3)</f>
        <v>Oetken/Vedde</v>
      </c>
      <c r="C10" s="45" t="s">
        <v>19</v>
      </c>
      <c r="D10" s="46" t="str">
        <f>IF(ISBLANK(B6),"",B6)</f>
        <v>Glißmann/Möhlenbrock</v>
      </c>
      <c r="E10" s="105" t="s">
        <v>20</v>
      </c>
      <c r="F10" s="105"/>
      <c r="G10" s="47">
        <v>2</v>
      </c>
      <c r="H10" s="48">
        <v>3</v>
      </c>
      <c r="I10" s="105" t="s">
        <v>21</v>
      </c>
      <c r="J10" s="105"/>
      <c r="K10" s="47">
        <v>3</v>
      </c>
      <c r="L10" s="48">
        <v>0</v>
      </c>
      <c r="M10" s="105" t="s">
        <v>22</v>
      </c>
      <c r="N10" s="105"/>
      <c r="O10" s="47">
        <v>3</v>
      </c>
      <c r="P10" s="48">
        <v>0</v>
      </c>
      <c r="Q10" s="49" t="s">
        <v>23</v>
      </c>
      <c r="R10" s="46"/>
      <c r="S10" s="50">
        <f t="shared" si="0"/>
        <v>2</v>
      </c>
      <c r="T10" s="51">
        <f t="shared" si="1"/>
        <v>1</v>
      </c>
    </row>
    <row r="11" spans="1:20" ht="12.75">
      <c r="A11" s="52" t="s">
        <v>25</v>
      </c>
      <c r="B11" s="53" t="str">
        <f>IF(ISBLANK(B4),"",B4)</f>
        <v>Kurth/Klemme</v>
      </c>
      <c r="C11" s="54" t="s">
        <v>19</v>
      </c>
      <c r="D11" s="55" t="str">
        <f>IF(ISBLANK(B5),"",B5)</f>
        <v>Flor/Stegemann</v>
      </c>
      <c r="E11" s="106" t="s">
        <v>20</v>
      </c>
      <c r="F11" s="106"/>
      <c r="G11" s="56">
        <v>3</v>
      </c>
      <c r="H11" s="57">
        <v>0</v>
      </c>
      <c r="I11" s="106" t="s">
        <v>21</v>
      </c>
      <c r="J11" s="106"/>
      <c r="K11" s="56">
        <v>0</v>
      </c>
      <c r="L11" s="57">
        <v>3</v>
      </c>
      <c r="M11" s="106" t="s">
        <v>22</v>
      </c>
      <c r="N11" s="106"/>
      <c r="O11" s="56">
        <v>0</v>
      </c>
      <c r="P11" s="57">
        <v>3</v>
      </c>
      <c r="Q11" s="58" t="s">
        <v>23</v>
      </c>
      <c r="R11" s="55"/>
      <c r="S11" s="59">
        <f t="shared" si="0"/>
        <v>1</v>
      </c>
      <c r="T11" s="60">
        <f t="shared" si="1"/>
        <v>2</v>
      </c>
    </row>
    <row r="12" spans="1:20" ht="12.75">
      <c r="A12" s="61" t="s">
        <v>26</v>
      </c>
      <c r="B12" s="37" t="str">
        <f>IF(ISBLANK(B4),"",B4)</f>
        <v>Kurth/Klemme</v>
      </c>
      <c r="C12" s="62" t="s">
        <v>19</v>
      </c>
      <c r="D12" s="38" t="str">
        <f>IF(ISBLANK(B6),"",B6)</f>
        <v>Glißmann/Möhlenbrock</v>
      </c>
      <c r="E12" s="104" t="s">
        <v>20</v>
      </c>
      <c r="F12" s="104"/>
      <c r="G12" s="39">
        <v>1</v>
      </c>
      <c r="H12" s="40">
        <v>3</v>
      </c>
      <c r="I12" s="104" t="s">
        <v>21</v>
      </c>
      <c r="J12" s="104"/>
      <c r="K12" s="39">
        <v>3</v>
      </c>
      <c r="L12" s="40">
        <v>0</v>
      </c>
      <c r="M12" s="104" t="s">
        <v>22</v>
      </c>
      <c r="N12" s="104"/>
      <c r="O12" s="39">
        <v>3</v>
      </c>
      <c r="P12" s="40">
        <v>2</v>
      </c>
      <c r="Q12" s="37" t="s">
        <v>23</v>
      </c>
      <c r="R12" s="38"/>
      <c r="S12" s="41">
        <f t="shared" si="0"/>
        <v>2</v>
      </c>
      <c r="T12" s="42">
        <f t="shared" si="1"/>
        <v>1</v>
      </c>
    </row>
    <row r="13" spans="1:20" ht="12.75">
      <c r="A13" s="63" t="s">
        <v>27</v>
      </c>
      <c r="B13" s="49" t="str">
        <f>IF(ISBLANK(B5),"",B5)</f>
        <v>Flor/Stegemann</v>
      </c>
      <c r="C13" s="45" t="s">
        <v>19</v>
      </c>
      <c r="D13" s="46" t="str">
        <f>IF(ISBLANK(B7),"",B7)</f>
        <v>Lufter/Grob</v>
      </c>
      <c r="E13" s="105" t="s">
        <v>20</v>
      </c>
      <c r="F13" s="105"/>
      <c r="G13" s="47">
        <v>1</v>
      </c>
      <c r="H13" s="48">
        <v>3</v>
      </c>
      <c r="I13" s="105" t="s">
        <v>21</v>
      </c>
      <c r="J13" s="105"/>
      <c r="K13" s="47">
        <v>2</v>
      </c>
      <c r="L13" s="48">
        <v>3</v>
      </c>
      <c r="M13" s="105" t="s">
        <v>22</v>
      </c>
      <c r="N13" s="105"/>
      <c r="O13" s="47"/>
      <c r="P13" s="48"/>
      <c r="Q13" s="49" t="s">
        <v>23</v>
      </c>
      <c r="R13" s="46"/>
      <c r="S13" s="50">
        <f t="shared" si="0"/>
        <v>0</v>
      </c>
      <c r="T13" s="51">
        <f t="shared" si="1"/>
        <v>2</v>
      </c>
    </row>
    <row r="14" spans="1:20" ht="12.75">
      <c r="A14" s="64" t="s">
        <v>28</v>
      </c>
      <c r="B14" s="58" t="str">
        <f>IF(ISBLANK(B2),"",B2)</f>
        <v>Wilken, Joachim/Masur</v>
      </c>
      <c r="C14" s="54" t="s">
        <v>19</v>
      </c>
      <c r="D14" s="55" t="str">
        <f>IF(ISBLANK(B3),"",B3)</f>
        <v>Oetken/Vedde</v>
      </c>
      <c r="E14" s="106" t="s">
        <v>20</v>
      </c>
      <c r="F14" s="106"/>
      <c r="G14" s="56">
        <v>3</v>
      </c>
      <c r="H14" s="57">
        <v>2</v>
      </c>
      <c r="I14" s="106" t="s">
        <v>21</v>
      </c>
      <c r="J14" s="106"/>
      <c r="K14" s="56">
        <v>0</v>
      </c>
      <c r="L14" s="57">
        <v>3</v>
      </c>
      <c r="M14" s="106" t="s">
        <v>22</v>
      </c>
      <c r="N14" s="106"/>
      <c r="O14" s="56">
        <v>2</v>
      </c>
      <c r="P14" s="57">
        <v>3</v>
      </c>
      <c r="Q14" s="58" t="s">
        <v>23</v>
      </c>
      <c r="R14" s="55"/>
      <c r="S14" s="59">
        <f t="shared" si="0"/>
        <v>1</v>
      </c>
      <c r="T14" s="60">
        <f t="shared" si="1"/>
        <v>2</v>
      </c>
    </row>
    <row r="15" spans="1:20" ht="12.75">
      <c r="A15" s="61" t="s">
        <v>29</v>
      </c>
      <c r="B15" s="37" t="str">
        <f>IF(ISBLANK(B3),"",B3)</f>
        <v>Oetken/Vedde</v>
      </c>
      <c r="C15" s="62" t="s">
        <v>19</v>
      </c>
      <c r="D15" s="38" t="str">
        <f>IF(ISBLANK(B7),"",B7)</f>
        <v>Lufter/Grob</v>
      </c>
      <c r="E15" s="104" t="s">
        <v>20</v>
      </c>
      <c r="F15" s="104"/>
      <c r="G15" s="39">
        <v>3</v>
      </c>
      <c r="H15" s="40">
        <v>2</v>
      </c>
      <c r="I15" s="104" t="s">
        <v>21</v>
      </c>
      <c r="J15" s="104"/>
      <c r="K15" s="39">
        <v>3</v>
      </c>
      <c r="L15" s="40">
        <v>0</v>
      </c>
      <c r="M15" s="104" t="s">
        <v>22</v>
      </c>
      <c r="N15" s="104"/>
      <c r="O15" s="39"/>
      <c r="P15" s="40"/>
      <c r="Q15" s="37" t="s">
        <v>23</v>
      </c>
      <c r="R15" s="38"/>
      <c r="S15" s="41">
        <f t="shared" si="0"/>
        <v>2</v>
      </c>
      <c r="T15" s="42">
        <f t="shared" si="1"/>
        <v>0</v>
      </c>
    </row>
    <row r="16" spans="1:20" ht="12.75">
      <c r="A16" s="63" t="s">
        <v>30</v>
      </c>
      <c r="B16" s="49" t="str">
        <f>IF(ISBLANK(B4),"",B4)</f>
        <v>Kurth/Klemme</v>
      </c>
      <c r="C16" s="45" t="s">
        <v>19</v>
      </c>
      <c r="D16" s="46" t="str">
        <f>IF(ISBLANK(B2),"",B2)</f>
        <v>Wilken, Joachim/Masur</v>
      </c>
      <c r="E16" s="105" t="s">
        <v>20</v>
      </c>
      <c r="F16" s="105"/>
      <c r="G16" s="47">
        <v>3</v>
      </c>
      <c r="H16" s="48">
        <v>0</v>
      </c>
      <c r="I16" s="105" t="s">
        <v>21</v>
      </c>
      <c r="J16" s="105"/>
      <c r="K16" s="47">
        <v>1</v>
      </c>
      <c r="L16" s="48">
        <v>3</v>
      </c>
      <c r="M16" s="105" t="s">
        <v>22</v>
      </c>
      <c r="N16" s="105"/>
      <c r="O16" s="47">
        <v>3</v>
      </c>
      <c r="P16" s="48">
        <v>0</v>
      </c>
      <c r="Q16" s="49" t="s">
        <v>23</v>
      </c>
      <c r="R16" s="46"/>
      <c r="S16" s="50">
        <f t="shared" si="0"/>
        <v>2</v>
      </c>
      <c r="T16" s="51">
        <f t="shared" si="1"/>
        <v>1</v>
      </c>
    </row>
    <row r="17" spans="1:20" ht="12.75">
      <c r="A17" s="64" t="s">
        <v>31</v>
      </c>
      <c r="B17" s="58" t="str">
        <f>IF(ISBLANK(B6),"",B6)</f>
        <v>Glißmann/Möhlenbrock</v>
      </c>
      <c r="C17" s="54" t="s">
        <v>19</v>
      </c>
      <c r="D17" s="55" t="str">
        <f>IF(ISBLANK(B5),"",B5)</f>
        <v>Flor/Stegemann</v>
      </c>
      <c r="E17" s="106" t="s">
        <v>20</v>
      </c>
      <c r="F17" s="106"/>
      <c r="G17" s="56">
        <v>1</v>
      </c>
      <c r="H17" s="57">
        <v>3</v>
      </c>
      <c r="I17" s="106" t="s">
        <v>21</v>
      </c>
      <c r="J17" s="106"/>
      <c r="K17" s="56">
        <v>3</v>
      </c>
      <c r="L17" s="57">
        <v>0</v>
      </c>
      <c r="M17" s="106" t="s">
        <v>22</v>
      </c>
      <c r="N17" s="106"/>
      <c r="O17" s="56">
        <v>3</v>
      </c>
      <c r="P17" s="57">
        <v>2</v>
      </c>
      <c r="Q17" s="58" t="s">
        <v>23</v>
      </c>
      <c r="R17" s="55"/>
      <c r="S17" s="59">
        <f t="shared" si="0"/>
        <v>2</v>
      </c>
      <c r="T17" s="60">
        <f t="shared" si="1"/>
        <v>1</v>
      </c>
    </row>
    <row r="18" spans="1:20" ht="12.75">
      <c r="A18" s="61" t="s">
        <v>32</v>
      </c>
      <c r="B18" s="37" t="str">
        <f>IF(ISBLANK(B6),"",B6)</f>
        <v>Glißmann/Möhlenbrock</v>
      </c>
      <c r="C18" s="62" t="s">
        <v>19</v>
      </c>
      <c r="D18" s="38" t="str">
        <f>IF(ISBLANK(B7),"",B7)</f>
        <v>Lufter/Grob</v>
      </c>
      <c r="E18" s="104" t="s">
        <v>20</v>
      </c>
      <c r="F18" s="104"/>
      <c r="G18" s="39">
        <v>3</v>
      </c>
      <c r="H18" s="40">
        <v>0</v>
      </c>
      <c r="I18" s="104" t="s">
        <v>21</v>
      </c>
      <c r="J18" s="104"/>
      <c r="K18" s="39">
        <v>1</v>
      </c>
      <c r="L18" s="40">
        <v>3</v>
      </c>
      <c r="M18" s="104" t="s">
        <v>22</v>
      </c>
      <c r="N18" s="104"/>
      <c r="O18" s="39">
        <v>1</v>
      </c>
      <c r="P18" s="40">
        <v>3</v>
      </c>
      <c r="Q18" s="37" t="s">
        <v>23</v>
      </c>
      <c r="R18" s="38"/>
      <c r="S18" s="41">
        <f t="shared" si="0"/>
        <v>1</v>
      </c>
      <c r="T18" s="42">
        <f t="shared" si="1"/>
        <v>2</v>
      </c>
    </row>
    <row r="19" spans="1:20" ht="12.75">
      <c r="A19" s="63" t="s">
        <v>33</v>
      </c>
      <c r="B19" s="49" t="str">
        <f>IF(ISBLANK(B3),"",B3)</f>
        <v>Oetken/Vedde</v>
      </c>
      <c r="C19" s="45" t="s">
        <v>19</v>
      </c>
      <c r="D19" s="46" t="str">
        <f>IF(ISBLANK(B4),"",B4)</f>
        <v>Kurth/Klemme</v>
      </c>
      <c r="E19" s="105" t="s">
        <v>20</v>
      </c>
      <c r="F19" s="105"/>
      <c r="G19" s="47">
        <v>0</v>
      </c>
      <c r="H19" s="48">
        <v>3</v>
      </c>
      <c r="I19" s="105" t="s">
        <v>21</v>
      </c>
      <c r="J19" s="105"/>
      <c r="K19" s="47">
        <v>3</v>
      </c>
      <c r="L19" s="48">
        <v>0</v>
      </c>
      <c r="M19" s="105" t="s">
        <v>22</v>
      </c>
      <c r="N19" s="105"/>
      <c r="O19" s="47">
        <v>1</v>
      </c>
      <c r="P19" s="48">
        <v>3</v>
      </c>
      <c r="Q19" s="49" t="s">
        <v>23</v>
      </c>
      <c r="R19" s="46"/>
      <c r="S19" s="50">
        <f t="shared" si="0"/>
        <v>1</v>
      </c>
      <c r="T19" s="51">
        <f t="shared" si="1"/>
        <v>2</v>
      </c>
    </row>
    <row r="20" spans="1:20" ht="12.75">
      <c r="A20" s="64" t="s">
        <v>34</v>
      </c>
      <c r="B20" s="58" t="str">
        <f>IF(ISBLANK(B2),"",B2)</f>
        <v>Wilken, Joachim/Masur</v>
      </c>
      <c r="C20" s="54" t="s">
        <v>19</v>
      </c>
      <c r="D20" s="55" t="str">
        <f>IF(ISBLANK(B5),"",B5)</f>
        <v>Flor/Stegemann</v>
      </c>
      <c r="E20" s="106" t="s">
        <v>20</v>
      </c>
      <c r="F20" s="106"/>
      <c r="G20" s="56">
        <v>3</v>
      </c>
      <c r="H20" s="57">
        <v>1</v>
      </c>
      <c r="I20" s="106" t="s">
        <v>21</v>
      </c>
      <c r="J20" s="106"/>
      <c r="K20" s="56">
        <v>3</v>
      </c>
      <c r="L20" s="57">
        <v>1</v>
      </c>
      <c r="M20" s="106" t="s">
        <v>22</v>
      </c>
      <c r="N20" s="106"/>
      <c r="O20" s="56"/>
      <c r="P20" s="57"/>
      <c r="Q20" s="58" t="s">
        <v>23</v>
      </c>
      <c r="R20" s="55"/>
      <c r="S20" s="59">
        <f t="shared" si="0"/>
        <v>2</v>
      </c>
      <c r="T20" s="60">
        <f t="shared" si="1"/>
        <v>0</v>
      </c>
    </row>
    <row r="21" spans="1:20" ht="12.75">
      <c r="A21" s="61" t="s">
        <v>35</v>
      </c>
      <c r="B21" s="37" t="str">
        <f>IF(ISBLANK(B2),"",B2)</f>
        <v>Wilken, Joachim/Masur</v>
      </c>
      <c r="C21" s="62" t="s">
        <v>19</v>
      </c>
      <c r="D21" s="38" t="str">
        <f>IF(ISBLANK(B6),"",B6)</f>
        <v>Glißmann/Möhlenbrock</v>
      </c>
      <c r="E21" s="104" t="s">
        <v>20</v>
      </c>
      <c r="F21" s="104"/>
      <c r="G21" s="39">
        <v>3</v>
      </c>
      <c r="H21" s="40">
        <v>1</v>
      </c>
      <c r="I21" s="104" t="s">
        <v>21</v>
      </c>
      <c r="J21" s="104"/>
      <c r="K21" s="39">
        <v>3</v>
      </c>
      <c r="L21" s="40">
        <v>0</v>
      </c>
      <c r="M21" s="104" t="s">
        <v>22</v>
      </c>
      <c r="N21" s="104"/>
      <c r="O21" s="39"/>
      <c r="P21" s="40"/>
      <c r="Q21" s="37" t="s">
        <v>23</v>
      </c>
      <c r="R21" s="38"/>
      <c r="S21" s="41">
        <f t="shared" si="0"/>
        <v>2</v>
      </c>
      <c r="T21" s="42">
        <f t="shared" si="1"/>
        <v>0</v>
      </c>
    </row>
    <row r="22" spans="1:20" ht="12.75">
      <c r="A22" s="63" t="s">
        <v>36</v>
      </c>
      <c r="B22" s="49" t="str">
        <f>IF(ISBLANK(B4),"",B4)</f>
        <v>Kurth/Klemme</v>
      </c>
      <c r="C22" s="45" t="s">
        <v>19</v>
      </c>
      <c r="D22" s="46" t="str">
        <f>IF(ISBLANK(B7),"",B7)</f>
        <v>Lufter/Grob</v>
      </c>
      <c r="E22" s="105" t="s">
        <v>20</v>
      </c>
      <c r="F22" s="105"/>
      <c r="G22" s="47">
        <v>3</v>
      </c>
      <c r="H22" s="48">
        <v>0</v>
      </c>
      <c r="I22" s="105" t="s">
        <v>21</v>
      </c>
      <c r="J22" s="105"/>
      <c r="K22" s="47">
        <v>1</v>
      </c>
      <c r="L22" s="48">
        <v>3</v>
      </c>
      <c r="M22" s="105" t="s">
        <v>22</v>
      </c>
      <c r="N22" s="105"/>
      <c r="O22" s="47">
        <v>3</v>
      </c>
      <c r="P22" s="48">
        <v>2</v>
      </c>
      <c r="Q22" s="49" t="s">
        <v>23</v>
      </c>
      <c r="R22" s="46"/>
      <c r="S22" s="50">
        <f t="shared" si="0"/>
        <v>2</v>
      </c>
      <c r="T22" s="51">
        <f t="shared" si="1"/>
        <v>1</v>
      </c>
    </row>
    <row r="23" spans="1:20" ht="12.75">
      <c r="A23" s="64" t="s">
        <v>37</v>
      </c>
      <c r="B23" s="58" t="str">
        <f>IF(ISBLANK(B5),"",B5)</f>
        <v>Flor/Stegemann</v>
      </c>
      <c r="C23" s="54" t="s">
        <v>19</v>
      </c>
      <c r="D23" s="55" t="str">
        <f>IF(ISBLANK(B3),"",B3)</f>
        <v>Oetken/Vedde</v>
      </c>
      <c r="E23" s="106" t="s">
        <v>20</v>
      </c>
      <c r="F23" s="106"/>
      <c r="G23" s="56">
        <v>2</v>
      </c>
      <c r="H23" s="57">
        <v>3</v>
      </c>
      <c r="I23" s="106" t="s">
        <v>21</v>
      </c>
      <c r="J23" s="106"/>
      <c r="K23" s="56">
        <v>1</v>
      </c>
      <c r="L23" s="57">
        <v>3</v>
      </c>
      <c r="M23" s="106" t="s">
        <v>22</v>
      </c>
      <c r="N23" s="106"/>
      <c r="O23" s="56"/>
      <c r="P23" s="57"/>
      <c r="Q23" s="58" t="s">
        <v>23</v>
      </c>
      <c r="R23" s="55"/>
      <c r="S23" s="59">
        <f t="shared" si="0"/>
        <v>0</v>
      </c>
      <c r="T23" s="60">
        <f t="shared" si="1"/>
        <v>2</v>
      </c>
    </row>
    <row r="24" ht="12.75">
      <c r="A24" s="65"/>
    </row>
    <row r="25" ht="12.75">
      <c r="A25" s="65"/>
    </row>
    <row r="26" ht="12.75">
      <c r="A26" s="65"/>
    </row>
    <row r="27" ht="12.75">
      <c r="A27" s="65"/>
    </row>
    <row r="28" ht="12.75">
      <c r="A28" s="65"/>
    </row>
    <row r="31" ht="12.75">
      <c r="A31" s="65"/>
    </row>
    <row r="32" ht="12.75">
      <c r="A32" s="65"/>
    </row>
    <row r="33" ht="12.75">
      <c r="A33" s="65"/>
    </row>
    <row r="34" ht="12.75">
      <c r="A34" s="65"/>
    </row>
    <row r="35" ht="12.75">
      <c r="A35" s="65"/>
    </row>
    <row r="36" ht="12.75">
      <c r="A36" s="65"/>
    </row>
    <row r="39" ht="12.75">
      <c r="A39" s="65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2.75">
      <c r="A44" s="65"/>
    </row>
    <row r="45" ht="12.75">
      <c r="A45" s="65"/>
    </row>
    <row r="46" ht="12.75">
      <c r="A46" s="65"/>
    </row>
    <row r="47" ht="12.75">
      <c r="A47" s="65"/>
    </row>
  </sheetData>
  <mergeCells count="68">
    <mergeCell ref="E22:F22"/>
    <mergeCell ref="I22:J22"/>
    <mergeCell ref="M22:N22"/>
    <mergeCell ref="E23:F23"/>
    <mergeCell ref="I23:J23"/>
    <mergeCell ref="M23:N23"/>
    <mergeCell ref="E20:F20"/>
    <mergeCell ref="I20:J20"/>
    <mergeCell ref="M20:N20"/>
    <mergeCell ref="E21:F21"/>
    <mergeCell ref="I21:J21"/>
    <mergeCell ref="M21:N21"/>
    <mergeCell ref="E18:F18"/>
    <mergeCell ref="I18:J18"/>
    <mergeCell ref="M18:N18"/>
    <mergeCell ref="E19:F19"/>
    <mergeCell ref="I19:J19"/>
    <mergeCell ref="M19:N19"/>
    <mergeCell ref="E16:F16"/>
    <mergeCell ref="I16:J16"/>
    <mergeCell ref="M16:N16"/>
    <mergeCell ref="E17:F17"/>
    <mergeCell ref="I17:J17"/>
    <mergeCell ref="M17:N17"/>
    <mergeCell ref="E14:F14"/>
    <mergeCell ref="I14:J14"/>
    <mergeCell ref="M14:N14"/>
    <mergeCell ref="E15:F15"/>
    <mergeCell ref="I15:J15"/>
    <mergeCell ref="M15:N15"/>
    <mergeCell ref="E12:F12"/>
    <mergeCell ref="I12:J12"/>
    <mergeCell ref="M12:N12"/>
    <mergeCell ref="E13:F13"/>
    <mergeCell ref="I13:J13"/>
    <mergeCell ref="M13:N13"/>
    <mergeCell ref="E10:F10"/>
    <mergeCell ref="I10:J10"/>
    <mergeCell ref="M10:N10"/>
    <mergeCell ref="E11:F11"/>
    <mergeCell ref="I11:J11"/>
    <mergeCell ref="M11:N11"/>
    <mergeCell ref="O7:P7"/>
    <mergeCell ref="W7:X7"/>
    <mergeCell ref="E9:F9"/>
    <mergeCell ref="I9:J9"/>
    <mergeCell ref="M9:N9"/>
    <mergeCell ref="K5:L5"/>
    <mergeCell ref="W5:X5"/>
    <mergeCell ref="M6:N6"/>
    <mergeCell ref="W6:X6"/>
    <mergeCell ref="G3:H3"/>
    <mergeCell ref="W3:X3"/>
    <mergeCell ref="I4:J4"/>
    <mergeCell ref="W4:X4"/>
    <mergeCell ref="S1:T1"/>
    <mergeCell ref="U1:V1"/>
    <mergeCell ref="W1:X1"/>
    <mergeCell ref="E2:F2"/>
    <mergeCell ref="W2:X2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">
      <selection activeCell="Y5" sqref="Y5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6" width="3.7109375" style="0" customWidth="1"/>
    <col min="17" max="17" width="5.421875" style="0" customWidth="1"/>
    <col min="18" max="18" width="4.574218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4" ht="32.25" customHeight="1">
      <c r="A1" s="117" t="s">
        <v>194</v>
      </c>
      <c r="B1" s="117"/>
      <c r="C1" s="117"/>
      <c r="D1" s="117"/>
      <c r="E1" s="96">
        <v>1</v>
      </c>
      <c r="F1" s="96"/>
      <c r="G1" s="97">
        <v>2</v>
      </c>
      <c r="H1" s="97"/>
      <c r="I1" s="97">
        <v>3</v>
      </c>
      <c r="J1" s="97"/>
      <c r="K1" s="97">
        <v>4</v>
      </c>
      <c r="L1" s="97"/>
      <c r="M1" s="97">
        <v>5</v>
      </c>
      <c r="N1" s="97"/>
      <c r="O1" s="97">
        <v>6</v>
      </c>
      <c r="P1" s="97"/>
      <c r="Q1" s="98" t="s">
        <v>1</v>
      </c>
      <c r="R1" s="98"/>
      <c r="S1" s="98" t="s">
        <v>2</v>
      </c>
      <c r="T1" s="98"/>
      <c r="U1" s="98" t="s">
        <v>3</v>
      </c>
      <c r="V1" s="98"/>
      <c r="W1" s="98" t="s">
        <v>4</v>
      </c>
      <c r="X1" s="98"/>
    </row>
    <row r="2" spans="1:25" ht="33" customHeight="1">
      <c r="A2" s="1">
        <v>1</v>
      </c>
      <c r="B2" s="2" t="s">
        <v>195</v>
      </c>
      <c r="C2" s="3"/>
      <c r="D2" s="4" t="s">
        <v>66</v>
      </c>
      <c r="E2" s="99"/>
      <c r="F2" s="99"/>
      <c r="G2" s="5">
        <f>S14</f>
        <v>0</v>
      </c>
      <c r="H2" s="6">
        <f>T14</f>
        <v>2</v>
      </c>
      <c r="I2" s="7">
        <f>T16</f>
        <v>1</v>
      </c>
      <c r="J2" s="8">
        <f>S16</f>
        <v>2</v>
      </c>
      <c r="K2" s="7">
        <f>S20</f>
        <v>0</v>
      </c>
      <c r="L2" s="8">
        <f>T20</f>
        <v>2</v>
      </c>
      <c r="M2" s="7">
        <f>S21</f>
        <v>0</v>
      </c>
      <c r="N2" s="8">
        <f>T21</f>
        <v>2</v>
      </c>
      <c r="O2" s="7">
        <f>S9</f>
      </c>
      <c r="P2" s="8">
        <f>T9</f>
      </c>
      <c r="Q2" s="9">
        <f>IF(ISBLANK(B2),"",SUM(G9,K9,O9,G14,K14,O14,H16,L16,P16,G20,K20,O20,G21,K21,O21))</f>
        <v>5</v>
      </c>
      <c r="R2" s="10">
        <f>IF(ISBLANK(B2),"",SUM(H9,L9,P9,H14,L14,P14,G16,K16,O16,H20,L20,P20,H21,L21,P21))</f>
        <v>26</v>
      </c>
      <c r="S2" s="9">
        <f>IF(ISBLANK(B2),"",SUM(G2,I2,K2,M2,O2))</f>
        <v>1</v>
      </c>
      <c r="T2" s="10">
        <f>IF(ISBLANK(B2),"",SUM(H2,J2,L2,N2,P2))</f>
        <v>8</v>
      </c>
      <c r="U2" s="9">
        <f>IF(ISBLANK(B2),"",IF(G2=2,1,0)+IF(I2=2,1,0)+IF(K2=2,1,0)+IF(M2=2,1,0)+IF(O2=2,1,0))</f>
        <v>0</v>
      </c>
      <c r="V2" s="10">
        <f>IF(ISBLANK(B2),"",IF(H2=2,1,0)+IF(J2=2,1,0)+IF(L2=2,1,0)+IF(N2=2,1,0)+IF(P2=2,1,0))</f>
        <v>4</v>
      </c>
      <c r="W2" s="100">
        <v>5</v>
      </c>
      <c r="X2" s="100"/>
      <c r="Y2" t="s">
        <v>196</v>
      </c>
    </row>
    <row r="3" spans="1:24" ht="33" customHeight="1">
      <c r="A3" s="11">
        <v>2</v>
      </c>
      <c r="B3" s="2" t="s">
        <v>197</v>
      </c>
      <c r="C3" s="12"/>
      <c r="D3" s="13" t="s">
        <v>198</v>
      </c>
      <c r="E3" s="9">
        <f>T14</f>
        <v>2</v>
      </c>
      <c r="F3" s="10">
        <f>S14</f>
        <v>0</v>
      </c>
      <c r="G3" s="99"/>
      <c r="H3" s="99"/>
      <c r="I3" s="14">
        <f>S19</f>
        <v>0</v>
      </c>
      <c r="J3" s="15">
        <f>T19</f>
        <v>2</v>
      </c>
      <c r="K3" s="16">
        <f>T23</f>
        <v>2</v>
      </c>
      <c r="L3" s="17">
        <f>S23</f>
        <v>1</v>
      </c>
      <c r="M3" s="16">
        <f>S10</f>
        <v>0</v>
      </c>
      <c r="N3" s="17">
        <f>T10</f>
        <v>2</v>
      </c>
      <c r="O3" s="16">
        <f>S15</f>
      </c>
      <c r="P3" s="17">
        <f>T15</f>
      </c>
      <c r="Q3" s="18">
        <f>IF(ISBLANK(B3),"",SUM(G10,K10,O10,H14,L14,P14,G15,K15,O15,G19,K19,O19,H23,L23,P23))</f>
        <v>17</v>
      </c>
      <c r="R3" s="19">
        <f>IF(ISBLANK(B3),"",SUM(H10,L10,P10,G14,K14,O14,H15,L15,P15,H19,L19,P19,G23,K23,O23))</f>
        <v>18</v>
      </c>
      <c r="S3" s="18">
        <f>IF(ISBLANK(B3),"",SUM(E3,I3,K3,M3,O3))</f>
        <v>4</v>
      </c>
      <c r="T3" s="19">
        <f>IF(ISBLANK(B3),"",SUM(F3,J3,L3,N3,P3))</f>
        <v>5</v>
      </c>
      <c r="U3" s="18">
        <f>IF(ISBLANK(B3),"",IF(E3=2,1,0)+IF(I3=2,1,0)+IF(K3=2,1,0)+IF(M3=2,1,0)+IF(O3=2,1,0))</f>
        <v>2</v>
      </c>
      <c r="V3" s="19">
        <f>IF(ISBLANK(B3),"",IF(F3=2,1,0)+IF(J3=2,1,0)+IF(L3=2,1,0)+IF(N3=2,1,0)+IF(P3=2,1,0))</f>
        <v>2</v>
      </c>
      <c r="W3" s="101">
        <v>4</v>
      </c>
      <c r="X3" s="101"/>
    </row>
    <row r="4" spans="1:24" ht="33" customHeight="1">
      <c r="A4" s="11">
        <v>3</v>
      </c>
      <c r="B4" s="2" t="s">
        <v>199</v>
      </c>
      <c r="C4" s="12"/>
      <c r="D4" s="13" t="s">
        <v>200</v>
      </c>
      <c r="E4" s="18">
        <f>S16</f>
        <v>2</v>
      </c>
      <c r="F4" s="20">
        <f>T16</f>
        <v>1</v>
      </c>
      <c r="G4" s="21">
        <f>T19</f>
        <v>2</v>
      </c>
      <c r="H4" s="22">
        <f>S19</f>
        <v>0</v>
      </c>
      <c r="I4" s="99"/>
      <c r="J4" s="99"/>
      <c r="K4" s="14">
        <f>S11</f>
        <v>1</v>
      </c>
      <c r="L4" s="15">
        <f>T11</f>
        <v>2</v>
      </c>
      <c r="M4" s="16">
        <f>S12</f>
        <v>0</v>
      </c>
      <c r="N4" s="17">
        <f>T12</f>
        <v>2</v>
      </c>
      <c r="O4" s="16">
        <f>S22</f>
      </c>
      <c r="P4" s="17">
        <f>T22</f>
      </c>
      <c r="Q4" s="18">
        <f>IF(ISBLANK(B4),"",SUM(G11,K11,O11,G12,K12,O12,G16,K16,O16,H19,L19,P19,G22,K22,O22))</f>
        <v>19</v>
      </c>
      <c r="R4" s="19">
        <f>IF(ISBLANK(B4),"",SUM(H11,L11,P11,H12,L12,P12,H16,L16,P16,G19,K19,O19,H22,L22,P22))</f>
        <v>21</v>
      </c>
      <c r="S4" s="18">
        <f>IF(ISBLANK(B4),"",SUM(G4,E4,K4,M4,O4))</f>
        <v>5</v>
      </c>
      <c r="T4" s="19">
        <f>IF(ISBLANK(B4),"",SUM(H4,F4,L4,N4,P4))</f>
        <v>5</v>
      </c>
      <c r="U4" s="18">
        <f>IF(ISBLANK(B4),"",IF(G4=2,1,0)+IF(E4=2,1,0)+IF(K4=2,1,0)+IF(M4=2,1,0)+IF(O4=2,1,0))</f>
        <v>2</v>
      </c>
      <c r="V4" s="19">
        <f>IF(ISBLANK(B4),"",IF(H4=2,1,0)+IF(F4=2,1,0)+IF(L4=2,1,0)+IF(N4=2,1,0)+IF(P4=2,1,0))</f>
        <v>2</v>
      </c>
      <c r="W4" s="101">
        <v>3</v>
      </c>
      <c r="X4" s="101"/>
    </row>
    <row r="5" spans="1:24" ht="33" customHeight="1">
      <c r="A5" s="11">
        <v>4</v>
      </c>
      <c r="B5" s="2" t="s">
        <v>201</v>
      </c>
      <c r="C5" s="12"/>
      <c r="D5" s="13" t="s">
        <v>15</v>
      </c>
      <c r="E5" s="18">
        <f>T20</f>
        <v>2</v>
      </c>
      <c r="F5" s="20">
        <f>S20</f>
        <v>0</v>
      </c>
      <c r="G5" s="23">
        <f>S23</f>
        <v>1</v>
      </c>
      <c r="H5" s="20">
        <f>T23</f>
        <v>2</v>
      </c>
      <c r="I5" s="24">
        <f>T11</f>
        <v>2</v>
      </c>
      <c r="J5" s="22">
        <f>S11</f>
        <v>1</v>
      </c>
      <c r="K5" s="99"/>
      <c r="L5" s="99"/>
      <c r="M5" s="14">
        <f>T17</f>
        <v>2</v>
      </c>
      <c r="N5" s="15">
        <f>S17</f>
        <v>1</v>
      </c>
      <c r="O5" s="16">
        <f>S13</f>
      </c>
      <c r="P5" s="17">
        <f>T13</f>
      </c>
      <c r="Q5" s="18">
        <f>IF(ISBLANK(B5),"",SUM(H11,L11,P11,G13,K13,O13,H17,L17,P17,H20,L20,P20,G23,K23,O23))</f>
        <v>25</v>
      </c>
      <c r="R5" s="19">
        <f>IF(ISBLANK(B5),"",SUM(G11,K11,O11,H13,L13,P13,G17,K17,O17,G20,K20,O20,H23,P23))</f>
        <v>14</v>
      </c>
      <c r="S5" s="18">
        <f>IF(ISBLANK(B5),"",SUM(E5,I5,G5,M5,O5))</f>
        <v>7</v>
      </c>
      <c r="T5" s="19">
        <f>IF(ISBLANK(B5),"",SUM(F5,J5,H5,N5,P5))</f>
        <v>4</v>
      </c>
      <c r="U5" s="18">
        <f>IF(ISBLANK(B5),"",IF(E5=2,1,0)+IF(I5=2,1,0)+IF(G5=2,1,0)+IF(M5=2,1,0)+IF(O5=2,1,0))</f>
        <v>3</v>
      </c>
      <c r="V5" s="19">
        <f>IF(ISBLANK(B5),"",IF(F5=2,1,0)+IF(J5=2,1,0)+IF(H5=2,1,0)+IF(N5=2,1,0)+IF(P5=2,1,0))</f>
        <v>1</v>
      </c>
      <c r="W5" s="101">
        <v>2</v>
      </c>
      <c r="X5" s="101"/>
    </row>
    <row r="6" spans="1:24" ht="33" customHeight="1">
      <c r="A6" s="11">
        <v>5</v>
      </c>
      <c r="B6" s="2" t="s">
        <v>202</v>
      </c>
      <c r="C6" s="12"/>
      <c r="D6" s="13" t="s">
        <v>78</v>
      </c>
      <c r="E6" s="18">
        <f>T21</f>
        <v>2</v>
      </c>
      <c r="F6" s="20">
        <f>S21</f>
        <v>0</v>
      </c>
      <c r="G6" s="23">
        <f>T10</f>
        <v>2</v>
      </c>
      <c r="H6" s="20">
        <f>S10</f>
        <v>0</v>
      </c>
      <c r="I6" s="23">
        <f>T12</f>
        <v>2</v>
      </c>
      <c r="J6" s="20">
        <f>S12</f>
        <v>0</v>
      </c>
      <c r="K6" s="24">
        <f>S17</f>
        <v>1</v>
      </c>
      <c r="L6" s="22">
        <f>T17</f>
        <v>2</v>
      </c>
      <c r="M6" s="99"/>
      <c r="N6" s="99"/>
      <c r="O6" s="14">
        <f>S18</f>
      </c>
      <c r="P6" s="15">
        <f>T18</f>
      </c>
      <c r="Q6" s="18">
        <f>IF(ISBLANK(B6),"",SUM(H10,L10,P10,H12,L12,P12,G17,K17,O17,G18,K18,O18,H21,L21,P21))</f>
        <v>22</v>
      </c>
      <c r="R6" s="19">
        <f>IF(ISBLANK(B6),"",SUM(G10,K10,O10,G12,K12,O12,H17,L17,P17,H18,L18,P18,G21,K21,O21))</f>
        <v>6</v>
      </c>
      <c r="S6" s="18">
        <f>IF(ISBLANK(B6),"",SUM(E6,G6,K6,I6,O6))</f>
        <v>7</v>
      </c>
      <c r="T6" s="19">
        <f>IF(ISBLANK(B6),"",SUM(F6,H6,L6,J6,P6))</f>
        <v>2</v>
      </c>
      <c r="U6" s="18">
        <f>IF(ISBLANK(B6),"",IF(E6=2,1,0)+IF(G6=2,1,0)+IF(K6=2,1,0)+IF(I6=2,1,0)+IF(O6=2,1,0))</f>
        <v>3</v>
      </c>
      <c r="V6" s="19">
        <f>IF(ISBLANK(B6),"",IF(F6=2,1,0)+IF(H6=2,1,0)+IF(L6=2,1,0)+IF(J6=2,1,0)+IF(P6=2,1,0))</f>
        <v>1</v>
      </c>
      <c r="W6" s="101">
        <v>1</v>
      </c>
      <c r="X6" s="101"/>
    </row>
    <row r="7" spans="1:24" ht="33" customHeight="1">
      <c r="A7" s="25">
        <v>6</v>
      </c>
      <c r="B7" s="92"/>
      <c r="C7" s="66"/>
      <c r="D7" s="93"/>
      <c r="E7" s="29">
        <f>T9</f>
      </c>
      <c r="F7" s="30">
        <f>S9</f>
      </c>
      <c r="G7" s="31">
        <f>T15</f>
      </c>
      <c r="H7" s="30">
        <f>S15</f>
      </c>
      <c r="I7" s="31">
        <f>T22</f>
      </c>
      <c r="J7" s="30">
        <f>S22</f>
      </c>
      <c r="K7" s="31">
        <f>T13</f>
      </c>
      <c r="L7" s="30">
        <f>S13</f>
      </c>
      <c r="M7" s="32">
        <f>T18</f>
      </c>
      <c r="N7" s="33">
        <f>S18</f>
      </c>
      <c r="O7" s="102"/>
      <c r="P7" s="102"/>
      <c r="Q7" s="29">
        <f>IF(ISBLANK(B7),"",SUM(H9,L9,P9,H13,L13,P13,H15,L15,P15,H18,L18,P18,H22,L22,P22))</f>
      </c>
      <c r="R7" s="34">
        <f>IF(ISBLANK(B7),"",SUM(G9,K9,O9,G13,K13,O13,G15,K15,O15,G18,K18,O18,G22,K22,O22))</f>
      </c>
      <c r="S7" s="29">
        <f>IF(ISBLANK(B7),"",SUM(E7,G7,I7,M7,K7))</f>
      </c>
      <c r="T7" s="34">
        <f>IF(ISBLANK(B7),"",SUM(F7,H7,J7,N7,L7))</f>
      </c>
      <c r="U7" s="29">
        <f>IF(ISBLANK(B7),"",IF(E7=2,1,0)+IF(G7=2,1,0)+IF(I7=2,1,0)+IF(M7=2,1,0)+IF(K7=2,1,0))</f>
      </c>
      <c r="V7" s="34">
        <f>IF(ISBLANK(B7),"",IF(F7=2,1,0)+IF(H7=2,1,0)+IF(J7=2,1,0)+IF(N7=2,1,0)+IF(L7=2,1,0))</f>
      </c>
      <c r="W7" s="103"/>
      <c r="X7" s="103"/>
    </row>
    <row r="9" spans="1:20" ht="12.75">
      <c r="A9" s="35" t="s">
        <v>18</v>
      </c>
      <c r="B9" s="36" t="str">
        <f>IF(ISBLANK(B2),"",B2)</f>
        <v>Frenzel/Ernsting</v>
      </c>
      <c r="C9" s="37" t="s">
        <v>19</v>
      </c>
      <c r="D9" s="38">
        <f>IF(ISBLANK(B7),"",B7)</f>
      </c>
      <c r="E9" s="104" t="s">
        <v>20</v>
      </c>
      <c r="F9" s="104"/>
      <c r="G9" s="39"/>
      <c r="H9" s="40"/>
      <c r="I9" s="104" t="s">
        <v>21</v>
      </c>
      <c r="J9" s="104"/>
      <c r="K9" s="39"/>
      <c r="L9" s="40"/>
      <c r="M9" s="104" t="s">
        <v>22</v>
      </c>
      <c r="N9" s="104"/>
      <c r="O9" s="39"/>
      <c r="P9" s="40"/>
      <c r="Q9" s="37" t="s">
        <v>23</v>
      </c>
      <c r="R9" s="38"/>
      <c r="S9" s="41">
        <f aca="true" t="shared" si="0" ref="S9:S23">IF(ISBLANK(G9),"",IF(G9&gt;H9,1,0)+IF(K9&gt;L9,1,0)+IF(O9&gt;P9,1,0))</f>
      </c>
      <c r="T9" s="42">
        <f aca="true" t="shared" si="1" ref="T9:T23">IF(ISBLANK(H9),"",IF(H9&gt;G9,1,0)+IF(L9&gt;K9,1,0)+IF(P9&gt;O9,1,0))</f>
      </c>
    </row>
    <row r="10" spans="1:20" ht="12.75">
      <c r="A10" s="43" t="s">
        <v>24</v>
      </c>
      <c r="B10" s="44" t="str">
        <f>IF(ISBLANK(B3),"",B3)</f>
        <v>Lorenz/Neumann</v>
      </c>
      <c r="C10" s="45" t="s">
        <v>19</v>
      </c>
      <c r="D10" s="46" t="str">
        <f>IF(ISBLANK(B6),"",B6)</f>
        <v>Renner/Schmidt</v>
      </c>
      <c r="E10" s="105" t="s">
        <v>20</v>
      </c>
      <c r="F10" s="105"/>
      <c r="G10" s="47">
        <v>0</v>
      </c>
      <c r="H10" s="48">
        <v>3</v>
      </c>
      <c r="I10" s="105" t="s">
        <v>21</v>
      </c>
      <c r="J10" s="105"/>
      <c r="K10" s="47">
        <v>0</v>
      </c>
      <c r="L10" s="48">
        <v>3</v>
      </c>
      <c r="M10" s="105" t="s">
        <v>22</v>
      </c>
      <c r="N10" s="105"/>
      <c r="O10" s="47"/>
      <c r="P10" s="48"/>
      <c r="Q10" s="49" t="s">
        <v>23</v>
      </c>
      <c r="R10" s="46"/>
      <c r="S10" s="50">
        <f t="shared" si="0"/>
        <v>0</v>
      </c>
      <c r="T10" s="51">
        <f t="shared" si="1"/>
        <v>2</v>
      </c>
    </row>
    <row r="11" spans="1:20" ht="12.75">
      <c r="A11" s="52" t="s">
        <v>25</v>
      </c>
      <c r="B11" s="53" t="str">
        <f>IF(ISBLANK(B4),"",B4)</f>
        <v>Zabel/Parr</v>
      </c>
      <c r="C11" s="54" t="s">
        <v>19</v>
      </c>
      <c r="D11" s="55" t="str">
        <f>IF(ISBLANK(B5),"",B5)</f>
        <v>Majewski/Moritzen</v>
      </c>
      <c r="E11" s="106" t="s">
        <v>20</v>
      </c>
      <c r="F11" s="106"/>
      <c r="G11" s="56">
        <v>3</v>
      </c>
      <c r="H11" s="57">
        <v>1</v>
      </c>
      <c r="I11" s="106" t="s">
        <v>21</v>
      </c>
      <c r="J11" s="106"/>
      <c r="K11" s="56">
        <v>0</v>
      </c>
      <c r="L11" s="57">
        <v>3</v>
      </c>
      <c r="M11" s="106" t="s">
        <v>22</v>
      </c>
      <c r="N11" s="106"/>
      <c r="O11" s="56">
        <v>2</v>
      </c>
      <c r="P11" s="57">
        <v>3</v>
      </c>
      <c r="Q11" s="58" t="s">
        <v>23</v>
      </c>
      <c r="R11" s="55"/>
      <c r="S11" s="59">
        <f t="shared" si="0"/>
        <v>1</v>
      </c>
      <c r="T11" s="60">
        <f t="shared" si="1"/>
        <v>2</v>
      </c>
    </row>
    <row r="12" spans="1:20" ht="12.75">
      <c r="A12" s="61" t="s">
        <v>26</v>
      </c>
      <c r="B12" s="37" t="str">
        <f>IF(ISBLANK(B4),"",B4)</f>
        <v>Zabel/Parr</v>
      </c>
      <c r="C12" s="62" t="s">
        <v>19</v>
      </c>
      <c r="D12" s="38" t="str">
        <f>IF(ISBLANK(B6),"",B6)</f>
        <v>Renner/Schmidt</v>
      </c>
      <c r="E12" s="104" t="s">
        <v>20</v>
      </c>
      <c r="F12" s="104"/>
      <c r="G12" s="39">
        <v>0</v>
      </c>
      <c r="H12" s="40">
        <v>3</v>
      </c>
      <c r="I12" s="104" t="s">
        <v>21</v>
      </c>
      <c r="J12" s="104"/>
      <c r="K12" s="39">
        <v>0</v>
      </c>
      <c r="L12" s="40">
        <v>3</v>
      </c>
      <c r="M12" s="104" t="s">
        <v>22</v>
      </c>
      <c r="N12" s="104"/>
      <c r="O12" s="39"/>
      <c r="P12" s="40"/>
      <c r="Q12" s="37" t="s">
        <v>23</v>
      </c>
      <c r="R12" s="38"/>
      <c r="S12" s="41">
        <f t="shared" si="0"/>
        <v>0</v>
      </c>
      <c r="T12" s="42">
        <f t="shared" si="1"/>
        <v>2</v>
      </c>
    </row>
    <row r="13" spans="1:20" ht="12.75">
      <c r="A13" s="63" t="s">
        <v>27</v>
      </c>
      <c r="B13" s="49" t="str">
        <f>IF(ISBLANK(B5),"",B5)</f>
        <v>Majewski/Moritzen</v>
      </c>
      <c r="C13" s="45" t="s">
        <v>19</v>
      </c>
      <c r="D13" s="46">
        <f>IF(ISBLANK(B7),"",B7)</f>
      </c>
      <c r="E13" s="105" t="s">
        <v>20</v>
      </c>
      <c r="F13" s="105"/>
      <c r="G13" s="47"/>
      <c r="H13" s="48"/>
      <c r="I13" s="105" t="s">
        <v>21</v>
      </c>
      <c r="J13" s="105"/>
      <c r="K13" s="47"/>
      <c r="L13" s="48"/>
      <c r="M13" s="105" t="s">
        <v>22</v>
      </c>
      <c r="N13" s="105"/>
      <c r="O13" s="47"/>
      <c r="P13" s="48"/>
      <c r="Q13" s="49" t="s">
        <v>23</v>
      </c>
      <c r="R13" s="46"/>
      <c r="S13" s="50">
        <f t="shared" si="0"/>
      </c>
      <c r="T13" s="51">
        <f t="shared" si="1"/>
      </c>
    </row>
    <row r="14" spans="1:20" ht="12.75">
      <c r="A14" s="64" t="s">
        <v>28</v>
      </c>
      <c r="B14" s="58" t="str">
        <f>IF(ISBLANK(B2),"",B2)</f>
        <v>Frenzel/Ernsting</v>
      </c>
      <c r="C14" s="54" t="s">
        <v>19</v>
      </c>
      <c r="D14" s="55" t="str">
        <f>IF(ISBLANK(B3),"",B3)</f>
        <v>Lorenz/Neumann</v>
      </c>
      <c r="E14" s="106" t="s">
        <v>20</v>
      </c>
      <c r="F14" s="106"/>
      <c r="G14" s="56">
        <v>0</v>
      </c>
      <c r="H14" s="57">
        <v>3</v>
      </c>
      <c r="I14" s="106" t="s">
        <v>21</v>
      </c>
      <c r="J14" s="106"/>
      <c r="K14" s="56">
        <v>0</v>
      </c>
      <c r="L14" s="57">
        <v>3</v>
      </c>
      <c r="M14" s="106" t="s">
        <v>22</v>
      </c>
      <c r="N14" s="106"/>
      <c r="O14" s="56"/>
      <c r="P14" s="57"/>
      <c r="Q14" s="58" t="s">
        <v>23</v>
      </c>
      <c r="R14" s="55"/>
      <c r="S14" s="59">
        <f t="shared" si="0"/>
        <v>0</v>
      </c>
      <c r="T14" s="60">
        <f t="shared" si="1"/>
        <v>2</v>
      </c>
    </row>
    <row r="15" spans="1:20" ht="12.75">
      <c r="A15" s="61" t="s">
        <v>29</v>
      </c>
      <c r="B15" s="37" t="str">
        <f>IF(ISBLANK(B3),"",B3)</f>
        <v>Lorenz/Neumann</v>
      </c>
      <c r="C15" s="62" t="s">
        <v>19</v>
      </c>
      <c r="D15" s="38">
        <f>IF(ISBLANK(B7),"",B7)</f>
      </c>
      <c r="E15" s="104" t="s">
        <v>20</v>
      </c>
      <c r="F15" s="104"/>
      <c r="G15" s="39"/>
      <c r="H15" s="40"/>
      <c r="I15" s="104" t="s">
        <v>21</v>
      </c>
      <c r="J15" s="104"/>
      <c r="K15" s="39"/>
      <c r="L15" s="40"/>
      <c r="M15" s="104" t="s">
        <v>22</v>
      </c>
      <c r="N15" s="104"/>
      <c r="O15" s="39"/>
      <c r="P15" s="40"/>
      <c r="Q15" s="37" t="s">
        <v>23</v>
      </c>
      <c r="R15" s="38"/>
      <c r="S15" s="41">
        <f t="shared" si="0"/>
      </c>
      <c r="T15" s="42">
        <f t="shared" si="1"/>
      </c>
    </row>
    <row r="16" spans="1:20" ht="12.75">
      <c r="A16" s="63" t="s">
        <v>30</v>
      </c>
      <c r="B16" s="49" t="str">
        <f>IF(ISBLANK(B4),"",B4)</f>
        <v>Zabel/Parr</v>
      </c>
      <c r="C16" s="45" t="s">
        <v>19</v>
      </c>
      <c r="D16" s="46" t="str">
        <f>IF(ISBLANK(B2),"",B2)</f>
        <v>Frenzel/Ernsting</v>
      </c>
      <c r="E16" s="105" t="s">
        <v>20</v>
      </c>
      <c r="F16" s="105"/>
      <c r="G16" s="47">
        <v>3</v>
      </c>
      <c r="H16" s="48">
        <v>0</v>
      </c>
      <c r="I16" s="105" t="s">
        <v>21</v>
      </c>
      <c r="J16" s="105"/>
      <c r="K16" s="47">
        <v>2</v>
      </c>
      <c r="L16" s="48">
        <v>3</v>
      </c>
      <c r="M16" s="105" t="s">
        <v>22</v>
      </c>
      <c r="N16" s="105"/>
      <c r="O16" s="47">
        <v>3</v>
      </c>
      <c r="P16" s="48">
        <v>1</v>
      </c>
      <c r="Q16" s="49" t="s">
        <v>23</v>
      </c>
      <c r="R16" s="46"/>
      <c r="S16" s="50">
        <f t="shared" si="0"/>
        <v>2</v>
      </c>
      <c r="T16" s="51">
        <f t="shared" si="1"/>
        <v>1</v>
      </c>
    </row>
    <row r="17" spans="1:20" ht="12.75">
      <c r="A17" s="64" t="s">
        <v>31</v>
      </c>
      <c r="B17" s="58" t="str">
        <f>IF(ISBLANK(B6),"",B6)</f>
        <v>Renner/Schmidt</v>
      </c>
      <c r="C17" s="54" t="s">
        <v>19</v>
      </c>
      <c r="D17" s="55" t="str">
        <f>IF(ISBLANK(B5),"",B5)</f>
        <v>Majewski/Moritzen</v>
      </c>
      <c r="E17" s="106" t="s">
        <v>20</v>
      </c>
      <c r="F17" s="106"/>
      <c r="G17" s="56">
        <v>0</v>
      </c>
      <c r="H17" s="57">
        <v>3</v>
      </c>
      <c r="I17" s="106" t="s">
        <v>21</v>
      </c>
      <c r="J17" s="106"/>
      <c r="K17" s="56">
        <v>3</v>
      </c>
      <c r="L17" s="57">
        <v>0</v>
      </c>
      <c r="M17" s="106" t="s">
        <v>22</v>
      </c>
      <c r="N17" s="106"/>
      <c r="O17" s="56">
        <v>1</v>
      </c>
      <c r="P17" s="57">
        <v>3</v>
      </c>
      <c r="Q17" s="58" t="s">
        <v>23</v>
      </c>
      <c r="R17" s="55"/>
      <c r="S17" s="59">
        <f t="shared" si="0"/>
        <v>1</v>
      </c>
      <c r="T17" s="60">
        <f t="shared" si="1"/>
        <v>2</v>
      </c>
    </row>
    <row r="18" spans="1:20" ht="12.75">
      <c r="A18" s="61" t="s">
        <v>32</v>
      </c>
      <c r="B18" s="37" t="str">
        <f>IF(ISBLANK(B6),"",B6)</f>
        <v>Renner/Schmidt</v>
      </c>
      <c r="C18" s="62" t="s">
        <v>19</v>
      </c>
      <c r="D18" s="38">
        <f>IF(ISBLANK(B7),"",B7)</f>
      </c>
      <c r="E18" s="104" t="s">
        <v>20</v>
      </c>
      <c r="F18" s="104"/>
      <c r="G18" s="39"/>
      <c r="H18" s="40"/>
      <c r="I18" s="104" t="s">
        <v>21</v>
      </c>
      <c r="J18" s="104"/>
      <c r="K18" s="39"/>
      <c r="L18" s="40"/>
      <c r="M18" s="104" t="s">
        <v>22</v>
      </c>
      <c r="N18" s="104"/>
      <c r="O18" s="39"/>
      <c r="P18" s="40"/>
      <c r="Q18" s="37" t="s">
        <v>23</v>
      </c>
      <c r="R18" s="38"/>
      <c r="S18" s="41">
        <f t="shared" si="0"/>
      </c>
      <c r="T18" s="42">
        <f t="shared" si="1"/>
      </c>
    </row>
    <row r="19" spans="1:20" ht="12.75">
      <c r="A19" s="63" t="s">
        <v>33</v>
      </c>
      <c r="B19" s="49" t="str">
        <f>IF(ISBLANK(B3),"",B3)</f>
        <v>Lorenz/Neumann</v>
      </c>
      <c r="C19" s="45" t="s">
        <v>19</v>
      </c>
      <c r="D19" s="46" t="str">
        <f>IF(ISBLANK(B4),"",B4)</f>
        <v>Zabel/Parr</v>
      </c>
      <c r="E19" s="105" t="s">
        <v>20</v>
      </c>
      <c r="F19" s="105"/>
      <c r="G19" s="47">
        <v>2</v>
      </c>
      <c r="H19" s="48">
        <v>3</v>
      </c>
      <c r="I19" s="105" t="s">
        <v>21</v>
      </c>
      <c r="J19" s="105"/>
      <c r="K19" s="47">
        <v>2</v>
      </c>
      <c r="L19" s="48">
        <v>3</v>
      </c>
      <c r="M19" s="105" t="s">
        <v>22</v>
      </c>
      <c r="N19" s="105"/>
      <c r="O19" s="47"/>
      <c r="P19" s="48"/>
      <c r="Q19" s="49" t="s">
        <v>23</v>
      </c>
      <c r="R19" s="46"/>
      <c r="S19" s="50">
        <f t="shared" si="0"/>
        <v>0</v>
      </c>
      <c r="T19" s="51">
        <f t="shared" si="1"/>
        <v>2</v>
      </c>
    </row>
    <row r="20" spans="1:20" ht="12.75">
      <c r="A20" s="64" t="s">
        <v>34</v>
      </c>
      <c r="B20" s="58" t="str">
        <f>IF(ISBLANK(B2),"",B2)</f>
        <v>Frenzel/Ernsting</v>
      </c>
      <c r="C20" s="54" t="s">
        <v>19</v>
      </c>
      <c r="D20" s="55" t="str">
        <f>IF(ISBLANK(B5),"",B5)</f>
        <v>Majewski/Moritzen</v>
      </c>
      <c r="E20" s="106" t="s">
        <v>20</v>
      </c>
      <c r="F20" s="106"/>
      <c r="G20" s="56">
        <v>0</v>
      </c>
      <c r="H20" s="57">
        <v>3</v>
      </c>
      <c r="I20" s="106" t="s">
        <v>21</v>
      </c>
      <c r="J20" s="106"/>
      <c r="K20" s="56">
        <v>1</v>
      </c>
      <c r="L20" s="57">
        <v>3</v>
      </c>
      <c r="M20" s="106" t="s">
        <v>22</v>
      </c>
      <c r="N20" s="106"/>
      <c r="O20" s="56"/>
      <c r="P20" s="57"/>
      <c r="Q20" s="58" t="s">
        <v>23</v>
      </c>
      <c r="R20" s="55"/>
      <c r="S20" s="59">
        <f t="shared" si="0"/>
        <v>0</v>
      </c>
      <c r="T20" s="60">
        <f t="shared" si="1"/>
        <v>2</v>
      </c>
    </row>
    <row r="21" spans="1:21" ht="12.75">
      <c r="A21" s="61" t="s">
        <v>35</v>
      </c>
      <c r="B21" s="37" t="str">
        <f>IF(ISBLANK(B2),"",B2)</f>
        <v>Frenzel/Ernsting</v>
      </c>
      <c r="C21" s="62" t="s">
        <v>19</v>
      </c>
      <c r="D21" s="38" t="str">
        <f>IF(ISBLANK(B6),"",B6)</f>
        <v>Renner/Schmidt</v>
      </c>
      <c r="E21" s="104" t="s">
        <v>20</v>
      </c>
      <c r="F21" s="104"/>
      <c r="G21" s="39">
        <v>0</v>
      </c>
      <c r="H21" s="40">
        <v>3</v>
      </c>
      <c r="I21" s="104" t="s">
        <v>21</v>
      </c>
      <c r="J21" s="104"/>
      <c r="K21" s="39">
        <v>0</v>
      </c>
      <c r="L21" s="40">
        <v>3</v>
      </c>
      <c r="M21" s="104" t="s">
        <v>22</v>
      </c>
      <c r="N21" s="104"/>
      <c r="O21" s="39"/>
      <c r="P21" s="40"/>
      <c r="Q21" s="37" t="s">
        <v>23</v>
      </c>
      <c r="R21" s="38"/>
      <c r="S21" s="41">
        <f t="shared" si="0"/>
        <v>0</v>
      </c>
      <c r="T21" s="42">
        <f t="shared" si="1"/>
        <v>2</v>
      </c>
      <c r="U21" t="s">
        <v>50</v>
      </c>
    </row>
    <row r="22" spans="1:20" ht="12.75">
      <c r="A22" s="63" t="s">
        <v>36</v>
      </c>
      <c r="B22" s="49" t="str">
        <f>IF(ISBLANK(B4),"",B4)</f>
        <v>Zabel/Parr</v>
      </c>
      <c r="C22" s="45" t="s">
        <v>19</v>
      </c>
      <c r="D22" s="46">
        <f>IF(ISBLANK(B7),"",B7)</f>
      </c>
      <c r="E22" s="105" t="s">
        <v>20</v>
      </c>
      <c r="F22" s="105"/>
      <c r="G22" s="47"/>
      <c r="H22" s="48"/>
      <c r="I22" s="105" t="s">
        <v>21</v>
      </c>
      <c r="J22" s="105"/>
      <c r="K22" s="47"/>
      <c r="L22" s="48"/>
      <c r="M22" s="105" t="s">
        <v>22</v>
      </c>
      <c r="N22" s="105"/>
      <c r="O22" s="47"/>
      <c r="P22" s="48"/>
      <c r="Q22" s="49" t="s">
        <v>23</v>
      </c>
      <c r="R22" s="46"/>
      <c r="S22" s="50">
        <f t="shared" si="0"/>
      </c>
      <c r="T22" s="51">
        <f t="shared" si="1"/>
      </c>
    </row>
    <row r="23" spans="1:20" ht="12.75">
      <c r="A23" s="64" t="s">
        <v>37</v>
      </c>
      <c r="B23" s="58" t="str">
        <f>IF(ISBLANK(B5),"",B5)</f>
        <v>Majewski/Moritzen</v>
      </c>
      <c r="C23" s="54" t="s">
        <v>19</v>
      </c>
      <c r="D23" s="55" t="str">
        <f>IF(ISBLANK(B3),"",B3)</f>
        <v>Lorenz/Neumann</v>
      </c>
      <c r="E23" s="106" t="s">
        <v>20</v>
      </c>
      <c r="F23" s="106"/>
      <c r="G23" s="56">
        <v>3</v>
      </c>
      <c r="H23" s="57">
        <v>1</v>
      </c>
      <c r="I23" s="106" t="s">
        <v>21</v>
      </c>
      <c r="J23" s="106"/>
      <c r="K23" s="56">
        <v>1</v>
      </c>
      <c r="L23" s="57">
        <v>3</v>
      </c>
      <c r="M23" s="106" t="s">
        <v>22</v>
      </c>
      <c r="N23" s="106"/>
      <c r="O23" s="56">
        <v>2</v>
      </c>
      <c r="P23" s="57">
        <v>3</v>
      </c>
      <c r="Q23" s="58" t="s">
        <v>23</v>
      </c>
      <c r="R23" s="55"/>
      <c r="S23" s="59">
        <f t="shared" si="0"/>
        <v>1</v>
      </c>
      <c r="T23" s="60">
        <f t="shared" si="1"/>
        <v>2</v>
      </c>
    </row>
    <row r="24" ht="12.75">
      <c r="A24" s="65"/>
    </row>
    <row r="25" ht="12.75">
      <c r="A25" s="65"/>
    </row>
    <row r="26" ht="12.75">
      <c r="A26" s="65"/>
    </row>
    <row r="27" ht="12.75">
      <c r="A27" s="65"/>
    </row>
    <row r="28" ht="12.75">
      <c r="A28" s="65"/>
    </row>
    <row r="31" ht="12.75">
      <c r="A31" s="65"/>
    </row>
    <row r="32" ht="12.75">
      <c r="A32" s="65"/>
    </row>
    <row r="33" ht="12.75">
      <c r="A33" s="65"/>
    </row>
    <row r="34" ht="12.75">
      <c r="A34" s="65"/>
    </row>
    <row r="35" ht="12.75">
      <c r="A35" s="65"/>
    </row>
    <row r="36" ht="12.75">
      <c r="A36" s="65"/>
    </row>
    <row r="39" ht="12.75">
      <c r="A39" s="65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2.75">
      <c r="A44" s="65"/>
    </row>
    <row r="45" ht="12.75">
      <c r="A45" s="65"/>
    </row>
    <row r="46" ht="12.75">
      <c r="A46" s="65"/>
    </row>
    <row r="47" ht="12.75">
      <c r="A47" s="65"/>
    </row>
  </sheetData>
  <mergeCells count="68">
    <mergeCell ref="E22:F22"/>
    <mergeCell ref="I22:J22"/>
    <mergeCell ref="M22:N22"/>
    <mergeCell ref="E23:F23"/>
    <mergeCell ref="I23:J23"/>
    <mergeCell ref="M23:N23"/>
    <mergeCell ref="E20:F20"/>
    <mergeCell ref="I20:J20"/>
    <mergeCell ref="M20:N20"/>
    <mergeCell ref="E21:F21"/>
    <mergeCell ref="I21:J21"/>
    <mergeCell ref="M21:N21"/>
    <mergeCell ref="E18:F18"/>
    <mergeCell ref="I18:J18"/>
    <mergeCell ref="M18:N18"/>
    <mergeCell ref="E19:F19"/>
    <mergeCell ref="I19:J19"/>
    <mergeCell ref="M19:N19"/>
    <mergeCell ref="E16:F16"/>
    <mergeCell ref="I16:J16"/>
    <mergeCell ref="M16:N16"/>
    <mergeCell ref="E17:F17"/>
    <mergeCell ref="I17:J17"/>
    <mergeCell ref="M17:N17"/>
    <mergeCell ref="E14:F14"/>
    <mergeCell ref="I14:J14"/>
    <mergeCell ref="M14:N14"/>
    <mergeCell ref="E15:F15"/>
    <mergeCell ref="I15:J15"/>
    <mergeCell ref="M15:N15"/>
    <mergeCell ref="E12:F12"/>
    <mergeCell ref="I12:J12"/>
    <mergeCell ref="M12:N12"/>
    <mergeCell ref="E13:F13"/>
    <mergeCell ref="I13:J13"/>
    <mergeCell ref="M13:N13"/>
    <mergeCell ref="E10:F10"/>
    <mergeCell ref="I10:J10"/>
    <mergeCell ref="M10:N10"/>
    <mergeCell ref="E11:F11"/>
    <mergeCell ref="I11:J11"/>
    <mergeCell ref="M11:N11"/>
    <mergeCell ref="O7:P7"/>
    <mergeCell ref="W7:X7"/>
    <mergeCell ref="E9:F9"/>
    <mergeCell ref="I9:J9"/>
    <mergeCell ref="M9:N9"/>
    <mergeCell ref="K5:L5"/>
    <mergeCell ref="W5:X5"/>
    <mergeCell ref="M6:N6"/>
    <mergeCell ref="W6:X6"/>
    <mergeCell ref="G3:H3"/>
    <mergeCell ref="W3:X3"/>
    <mergeCell ref="I4:J4"/>
    <mergeCell ref="W4:X4"/>
    <mergeCell ref="S1:T1"/>
    <mergeCell ref="U1:V1"/>
    <mergeCell ref="W1:X1"/>
    <mergeCell ref="E2:F2"/>
    <mergeCell ref="W2:X2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X47"/>
  <sheetViews>
    <sheetView workbookViewId="0" topLeftCell="A4">
      <selection activeCell="D23" sqref="D23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6" width="3.7109375" style="0" customWidth="1"/>
    <col min="17" max="17" width="5.421875" style="0" customWidth="1"/>
    <col min="18" max="18" width="4.574218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4" ht="32.25" customHeight="1">
      <c r="A1" s="95"/>
      <c r="B1" s="95"/>
      <c r="C1" s="95"/>
      <c r="D1" s="95"/>
      <c r="E1" s="96">
        <v>1</v>
      </c>
      <c r="F1" s="96"/>
      <c r="G1" s="97">
        <v>2</v>
      </c>
      <c r="H1" s="97"/>
      <c r="I1" s="97">
        <v>3</v>
      </c>
      <c r="J1" s="97"/>
      <c r="K1" s="97">
        <v>4</v>
      </c>
      <c r="L1" s="97"/>
      <c r="M1" s="97">
        <v>5</v>
      </c>
      <c r="N1" s="97"/>
      <c r="O1" s="97">
        <v>6</v>
      </c>
      <c r="P1" s="97"/>
      <c r="Q1" s="98" t="s">
        <v>1</v>
      </c>
      <c r="R1" s="98"/>
      <c r="S1" s="98" t="s">
        <v>2</v>
      </c>
      <c r="T1" s="98"/>
      <c r="U1" s="98" t="s">
        <v>3</v>
      </c>
      <c r="V1" s="98"/>
      <c r="W1" s="98" t="s">
        <v>4</v>
      </c>
      <c r="X1" s="98"/>
    </row>
    <row r="2" spans="1:24" ht="33" customHeight="1">
      <c r="A2" s="1">
        <v>1</v>
      </c>
      <c r="B2" s="2"/>
      <c r="C2" s="3"/>
      <c r="D2" s="4"/>
      <c r="E2" s="99"/>
      <c r="F2" s="99"/>
      <c r="G2" s="5">
        <f>S14</f>
      </c>
      <c r="H2" s="6">
        <f>T14</f>
      </c>
      <c r="I2" s="7">
        <f>T16</f>
      </c>
      <c r="J2" s="8">
        <f>S16</f>
      </c>
      <c r="K2" s="7">
        <f>S20</f>
      </c>
      <c r="L2" s="8">
        <f>T20</f>
      </c>
      <c r="M2" s="7">
        <f>S21</f>
      </c>
      <c r="N2" s="8">
        <f>T21</f>
      </c>
      <c r="O2" s="7">
        <f>S9</f>
      </c>
      <c r="P2" s="8">
        <f>T9</f>
      </c>
      <c r="Q2" s="9">
        <f>IF(ISBLANK(B2),"",SUM(G9,K9,O9,G14,K14,O14,H16,L16,P16,G20,K20,O20,G21,K21,O21))</f>
      </c>
      <c r="R2" s="10">
        <f>IF(ISBLANK(B2),"",SUM(H9,L9,P9,H14,L14,P14,G16,K16,O16,H20,L20,P20,H21,L21,P21))</f>
      </c>
      <c r="S2" s="9">
        <f>IF(ISBLANK(B2),"",SUM(G2,I2,K2,M2,O2))</f>
      </c>
      <c r="T2" s="10">
        <f>IF(ISBLANK(B2),"",SUM(H2,J2,L2,N2,P2))</f>
      </c>
      <c r="U2" s="9">
        <f>IF(ISBLANK(B2),"",IF(G2=2,1,0)+IF(I2=2,1,0)+IF(K2=2,1,0)+IF(M2=2,1,0)+IF(O2=2,1,0))</f>
      </c>
      <c r="V2" s="10">
        <f>IF(ISBLANK(B2),"",IF(H2=2,1,0)+IF(J2=2,1,0)+IF(L2=2,1,0)+IF(N2=2,1,0)+IF(P2=2,1,0))</f>
      </c>
      <c r="W2" s="100"/>
      <c r="X2" s="100"/>
    </row>
    <row r="3" spans="1:24" ht="33" customHeight="1">
      <c r="A3" s="11">
        <v>2</v>
      </c>
      <c r="B3" s="2"/>
      <c r="C3" s="12"/>
      <c r="D3" s="13"/>
      <c r="E3" s="9">
        <f>T14</f>
      </c>
      <c r="F3" s="10">
        <f>S14</f>
      </c>
      <c r="G3" s="99"/>
      <c r="H3" s="99"/>
      <c r="I3" s="14">
        <f>S19</f>
      </c>
      <c r="J3" s="15">
        <f>T19</f>
      </c>
      <c r="K3" s="16">
        <f>T23</f>
      </c>
      <c r="L3" s="17">
        <f>S23</f>
      </c>
      <c r="M3" s="16">
        <f>S10</f>
      </c>
      <c r="N3" s="17">
        <f>T10</f>
      </c>
      <c r="O3" s="16">
        <f>S15</f>
      </c>
      <c r="P3" s="17">
        <f>T15</f>
      </c>
      <c r="Q3" s="18">
        <f>IF(ISBLANK(B3),"",SUM(G10,K10,O10,H14,L14,P14,G15,K15,O15,G19,K19,O19,H23,L23,P23))</f>
      </c>
      <c r="R3" s="19">
        <f>IF(ISBLANK(B3),"",SUM(H10,L10,P10,G14,K14,O14,H15,L15,P15,H19,L19,P19,G23,K23,O23))</f>
      </c>
      <c r="S3" s="18">
        <f>IF(ISBLANK(B3),"",SUM(E3,I3,K3,M3,O3))</f>
      </c>
      <c r="T3" s="19">
        <f>IF(ISBLANK(B3),"",SUM(F3,J3,L3,N3,P3))</f>
      </c>
      <c r="U3" s="18">
        <f>IF(ISBLANK(B3),"",IF(E3=2,1,0)+IF(I3=2,1,0)+IF(K3=2,1,0)+IF(M3=2,1,0)+IF(O3=2,1,0))</f>
      </c>
      <c r="V3" s="19">
        <f>IF(ISBLANK(B3),"",IF(F3=2,1,0)+IF(J3=2,1,0)+IF(L3=2,1,0)+IF(N3=2,1,0)+IF(P3=2,1,0))</f>
      </c>
      <c r="W3" s="101"/>
      <c r="X3" s="101"/>
    </row>
    <row r="4" spans="1:24" ht="33" customHeight="1">
      <c r="A4" s="11">
        <v>3</v>
      </c>
      <c r="B4" s="2"/>
      <c r="C4" s="12"/>
      <c r="D4" s="13"/>
      <c r="E4" s="18">
        <f>S16</f>
      </c>
      <c r="F4" s="20">
        <f>T16</f>
      </c>
      <c r="G4" s="21">
        <f>T19</f>
      </c>
      <c r="H4" s="22">
        <f>S19</f>
      </c>
      <c r="I4" s="99"/>
      <c r="J4" s="99"/>
      <c r="K4" s="14">
        <f>S11</f>
      </c>
      <c r="L4" s="15">
        <f>T11</f>
      </c>
      <c r="M4" s="16">
        <f>S12</f>
      </c>
      <c r="N4" s="17">
        <f>T12</f>
      </c>
      <c r="O4" s="16">
        <f>S22</f>
      </c>
      <c r="P4" s="17">
        <f>T22</f>
      </c>
      <c r="Q4" s="18">
        <f>IF(ISBLANK(B4),"",SUM(G11,K11,O11,G12,K12,O12,G16,K16,O16,H19,L19,P19,G22,K22,O22))</f>
      </c>
      <c r="R4" s="19">
        <f>IF(ISBLANK(B4),"",SUM(H11,L11,P11,H12,L12,P12,H16,L16,P16,G19,K19,O19,H22,L22,P22))</f>
      </c>
      <c r="S4" s="18">
        <f>IF(ISBLANK(B4),"",SUM(G4,E4,K4,M4,O4))</f>
      </c>
      <c r="T4" s="19">
        <f>IF(ISBLANK(B4),"",SUM(H4,F4,L4,N4,P4))</f>
      </c>
      <c r="U4" s="18">
        <f>IF(ISBLANK(B4),"",IF(G4=2,1,0)+IF(E4=2,1,0)+IF(K4=2,1,0)+IF(M4=2,1,0)+IF(O4=2,1,0))</f>
      </c>
      <c r="V4" s="19">
        <f>IF(ISBLANK(B4),"",IF(H4=2,1,0)+IF(F4=2,1,0)+IF(L4=2,1,0)+IF(N4=2,1,0)+IF(P4=2,1,0))</f>
      </c>
      <c r="W4" s="101"/>
      <c r="X4" s="101"/>
    </row>
    <row r="5" spans="1:24" ht="33" customHeight="1">
      <c r="A5" s="11">
        <v>4</v>
      </c>
      <c r="B5" s="2"/>
      <c r="C5" s="12"/>
      <c r="D5" s="13"/>
      <c r="E5" s="18">
        <f>T20</f>
      </c>
      <c r="F5" s="20">
        <f>S20</f>
      </c>
      <c r="G5" s="23">
        <f>S23</f>
      </c>
      <c r="H5" s="20">
        <f>T23</f>
      </c>
      <c r="I5" s="24">
        <f>T11</f>
      </c>
      <c r="J5" s="22">
        <f>S11</f>
      </c>
      <c r="K5" s="99"/>
      <c r="L5" s="99"/>
      <c r="M5" s="14">
        <f>T17</f>
      </c>
      <c r="N5" s="15">
        <f>S17</f>
      </c>
      <c r="O5" s="16">
        <f>S13</f>
      </c>
      <c r="P5" s="17">
        <f>T13</f>
      </c>
      <c r="Q5" s="18">
        <f>IF(ISBLANK(B5),"",SUM(H11,L11,P11,G13,K13,O13,H17,L17,P17,H20,L20,P20,G23,K23,O23))</f>
      </c>
      <c r="R5" s="19">
        <f>IF(ISBLANK(B5),"",SUM(G11,K11,O11,H13,L13,P13,G17,K17,O17,G20,K20,O20,H23,P23))</f>
      </c>
      <c r="S5" s="18">
        <f>IF(ISBLANK(B5),"",SUM(E5,I5,G5,M5,O5))</f>
      </c>
      <c r="T5" s="19">
        <f>IF(ISBLANK(B5),"",SUM(F5,J5,H5,N5,P5))</f>
      </c>
      <c r="U5" s="18">
        <f>IF(ISBLANK(B5),"",IF(E5=2,1,0)+IF(I5=2,1,0)+IF(G5=2,1,0)+IF(M5=2,1,0)+IF(O5=2,1,0))</f>
      </c>
      <c r="V5" s="19">
        <f>IF(ISBLANK(B5),"",IF(F5=2,1,0)+IF(J5=2,1,0)+IF(H5=2,1,0)+IF(N5=2,1,0)+IF(P5=2,1,0))</f>
      </c>
      <c r="W5" s="101"/>
      <c r="X5" s="101"/>
    </row>
    <row r="6" spans="1:24" ht="33" customHeight="1">
      <c r="A6" s="11">
        <v>5</v>
      </c>
      <c r="B6" s="2"/>
      <c r="C6" s="12"/>
      <c r="D6" s="13"/>
      <c r="E6" s="18">
        <f>T21</f>
      </c>
      <c r="F6" s="20">
        <f>S21</f>
      </c>
      <c r="G6" s="23">
        <f>T10</f>
      </c>
      <c r="H6" s="20">
        <f>S10</f>
      </c>
      <c r="I6" s="23">
        <f>T12</f>
      </c>
      <c r="J6" s="20">
        <f>S12</f>
      </c>
      <c r="K6" s="24">
        <f>S17</f>
      </c>
      <c r="L6" s="22">
        <f>T17</f>
      </c>
      <c r="M6" s="99"/>
      <c r="N6" s="99"/>
      <c r="O6" s="14">
        <f>S18</f>
      </c>
      <c r="P6" s="15">
        <f>T18</f>
      </c>
      <c r="Q6" s="18">
        <f>IF(ISBLANK(B6),"",SUM(H10,L10,P10,H12,L12,P12,G17,K17,O17,G18,K18,O18,H21,L21,P21))</f>
      </c>
      <c r="R6" s="19">
        <f>IF(ISBLANK(B6),"",SUM(G10,K10,O10,G12,K12,O12,H17,L17,P17,H18,L18,P18,G21,K21,O21))</f>
      </c>
      <c r="S6" s="18">
        <f>IF(ISBLANK(B6),"",SUM(E6,G6,K6,I6,O6))</f>
      </c>
      <c r="T6" s="19">
        <f>IF(ISBLANK(B6),"",SUM(F6,H6,L6,J6,P6))</f>
      </c>
      <c r="U6" s="18">
        <f>IF(ISBLANK(B6),"",IF(E6=2,1,0)+IF(G6=2,1,0)+IF(K6=2,1,0)+IF(I6=2,1,0)+IF(O6=2,1,0))</f>
      </c>
      <c r="V6" s="19">
        <f>IF(ISBLANK(B6),"",IF(F6=2,1,0)+IF(H6=2,1,0)+IF(L6=2,1,0)+IF(J6=2,1,0)+IF(P6=2,1,0))</f>
      </c>
      <c r="W6" s="101"/>
      <c r="X6" s="101"/>
    </row>
    <row r="7" spans="1:24" ht="33" customHeight="1">
      <c r="A7" s="25">
        <v>6</v>
      </c>
      <c r="B7" s="92"/>
      <c r="C7" s="66"/>
      <c r="D7" s="93"/>
      <c r="E7" s="29">
        <f>T9</f>
      </c>
      <c r="F7" s="30">
        <f>S9</f>
      </c>
      <c r="G7" s="31">
        <f>T15</f>
      </c>
      <c r="H7" s="30">
        <f>S15</f>
      </c>
      <c r="I7" s="31">
        <f>T22</f>
      </c>
      <c r="J7" s="30">
        <f>S22</f>
      </c>
      <c r="K7" s="31">
        <f>T13</f>
      </c>
      <c r="L7" s="30">
        <f>S13</f>
      </c>
      <c r="M7" s="32">
        <f>T18</f>
      </c>
      <c r="N7" s="33">
        <f>S18</f>
      </c>
      <c r="O7" s="102"/>
      <c r="P7" s="102"/>
      <c r="Q7" s="29">
        <f>IF(ISBLANK(B7),"",SUM(H9,L9,P9,H13,L13,P13,H15,L15,P15,H18,L18,P18,H22,L22,P22))</f>
      </c>
      <c r="R7" s="34">
        <f>IF(ISBLANK(B7),"",SUM(G9,K9,O9,G13,K13,O13,G15,K15,O15,G18,K18,O18,G22,K22,O22))</f>
      </c>
      <c r="S7" s="29">
        <f>IF(ISBLANK(B7),"",SUM(E7,G7,I7,M7,K7))</f>
      </c>
      <c r="T7" s="34">
        <f>IF(ISBLANK(B7),"",SUM(F7,H7,J7,N7,L7))</f>
      </c>
      <c r="U7" s="29">
        <f>IF(ISBLANK(B7),"",IF(E7=2,1,0)+IF(G7=2,1,0)+IF(I7=2,1,0)+IF(M7=2,1,0)+IF(K7=2,1,0))</f>
      </c>
      <c r="V7" s="34">
        <f>IF(ISBLANK(B7),"",IF(F7=2,1,0)+IF(H7=2,1,0)+IF(J7=2,1,0)+IF(N7=2,1,0)+IF(L7=2,1,0))</f>
      </c>
      <c r="W7" s="103"/>
      <c r="X7" s="103"/>
    </row>
    <row r="9" spans="1:20" ht="12.75">
      <c r="A9" s="35" t="s">
        <v>18</v>
      </c>
      <c r="B9" s="36">
        <f>IF(ISBLANK(B2),"",B2)</f>
      </c>
      <c r="C9" s="37" t="s">
        <v>19</v>
      </c>
      <c r="D9" s="38">
        <f>IF(ISBLANK(B7),"",B7)</f>
      </c>
      <c r="E9" s="104" t="s">
        <v>20</v>
      </c>
      <c r="F9" s="104"/>
      <c r="G9" s="39"/>
      <c r="H9" s="40"/>
      <c r="I9" s="104" t="s">
        <v>21</v>
      </c>
      <c r="J9" s="104"/>
      <c r="K9" s="39"/>
      <c r="L9" s="40"/>
      <c r="M9" s="104" t="s">
        <v>22</v>
      </c>
      <c r="N9" s="104"/>
      <c r="O9" s="39"/>
      <c r="P9" s="40"/>
      <c r="Q9" s="37" t="s">
        <v>23</v>
      </c>
      <c r="R9" s="38"/>
      <c r="S9" s="41">
        <f aca="true" t="shared" si="0" ref="S9:S23">IF(ISBLANK(G9),"",IF(G9&gt;H9,1,0)+IF(K9&gt;L9,1,0)+IF(O9&gt;P9,1,0))</f>
      </c>
      <c r="T9" s="42">
        <f aca="true" t="shared" si="1" ref="T9:T23">IF(ISBLANK(H9),"",IF(H9&gt;G9,1,0)+IF(L9&gt;K9,1,0)+IF(P9&gt;O9,1,0))</f>
      </c>
    </row>
    <row r="10" spans="1:20" ht="12.75">
      <c r="A10" s="43" t="s">
        <v>24</v>
      </c>
      <c r="B10" s="44">
        <f>IF(ISBLANK(B3),"",B3)</f>
      </c>
      <c r="C10" s="45" t="s">
        <v>19</v>
      </c>
      <c r="D10" s="46">
        <f>IF(ISBLANK(B6),"",B6)</f>
      </c>
      <c r="E10" s="105" t="s">
        <v>20</v>
      </c>
      <c r="F10" s="105"/>
      <c r="G10" s="47"/>
      <c r="H10" s="48"/>
      <c r="I10" s="105" t="s">
        <v>21</v>
      </c>
      <c r="J10" s="105"/>
      <c r="K10" s="47"/>
      <c r="L10" s="48"/>
      <c r="M10" s="105" t="s">
        <v>22</v>
      </c>
      <c r="N10" s="105"/>
      <c r="O10" s="47"/>
      <c r="P10" s="48"/>
      <c r="Q10" s="49" t="s">
        <v>23</v>
      </c>
      <c r="R10" s="46"/>
      <c r="S10" s="50">
        <f t="shared" si="0"/>
      </c>
      <c r="T10" s="51">
        <f t="shared" si="1"/>
      </c>
    </row>
    <row r="11" spans="1:20" ht="12.75">
      <c r="A11" s="52" t="s">
        <v>25</v>
      </c>
      <c r="B11" s="53">
        <f>IF(ISBLANK(B4),"",B4)</f>
      </c>
      <c r="C11" s="54" t="s">
        <v>19</v>
      </c>
      <c r="D11" s="55">
        <f>IF(ISBLANK(B5),"",B5)</f>
      </c>
      <c r="E11" s="106" t="s">
        <v>20</v>
      </c>
      <c r="F11" s="106"/>
      <c r="G11" s="56"/>
      <c r="H11" s="57"/>
      <c r="I11" s="106" t="s">
        <v>21</v>
      </c>
      <c r="J11" s="106"/>
      <c r="K11" s="56"/>
      <c r="L11" s="57"/>
      <c r="M11" s="106" t="s">
        <v>22</v>
      </c>
      <c r="N11" s="106"/>
      <c r="O11" s="56"/>
      <c r="P11" s="57"/>
      <c r="Q11" s="58" t="s">
        <v>23</v>
      </c>
      <c r="R11" s="55"/>
      <c r="S11" s="59">
        <f t="shared" si="0"/>
      </c>
      <c r="T11" s="60">
        <f t="shared" si="1"/>
      </c>
    </row>
    <row r="12" spans="1:20" ht="12.75">
      <c r="A12" s="61" t="s">
        <v>26</v>
      </c>
      <c r="B12" s="37">
        <f>IF(ISBLANK(B4),"",B4)</f>
      </c>
      <c r="C12" s="62" t="s">
        <v>19</v>
      </c>
      <c r="D12" s="38">
        <f>IF(ISBLANK(B6),"",B6)</f>
      </c>
      <c r="E12" s="104" t="s">
        <v>20</v>
      </c>
      <c r="F12" s="104"/>
      <c r="G12" s="39"/>
      <c r="H12" s="40"/>
      <c r="I12" s="104" t="s">
        <v>21</v>
      </c>
      <c r="J12" s="104"/>
      <c r="K12" s="39"/>
      <c r="L12" s="40"/>
      <c r="M12" s="104" t="s">
        <v>22</v>
      </c>
      <c r="N12" s="104"/>
      <c r="O12" s="39"/>
      <c r="P12" s="40"/>
      <c r="Q12" s="37" t="s">
        <v>23</v>
      </c>
      <c r="R12" s="38"/>
      <c r="S12" s="41">
        <f t="shared" si="0"/>
      </c>
      <c r="T12" s="42">
        <f t="shared" si="1"/>
      </c>
    </row>
    <row r="13" spans="1:20" ht="12.75">
      <c r="A13" s="63" t="s">
        <v>27</v>
      </c>
      <c r="B13" s="49">
        <f>IF(ISBLANK(B5),"",B5)</f>
      </c>
      <c r="C13" s="45" t="s">
        <v>19</v>
      </c>
      <c r="D13" s="46">
        <f>IF(ISBLANK(B7),"",B7)</f>
      </c>
      <c r="E13" s="105" t="s">
        <v>20</v>
      </c>
      <c r="F13" s="105"/>
      <c r="G13" s="47"/>
      <c r="H13" s="48"/>
      <c r="I13" s="105" t="s">
        <v>21</v>
      </c>
      <c r="J13" s="105"/>
      <c r="K13" s="47"/>
      <c r="L13" s="48"/>
      <c r="M13" s="105" t="s">
        <v>22</v>
      </c>
      <c r="N13" s="105"/>
      <c r="O13" s="47"/>
      <c r="P13" s="48"/>
      <c r="Q13" s="49" t="s">
        <v>23</v>
      </c>
      <c r="R13" s="46"/>
      <c r="S13" s="50">
        <f t="shared" si="0"/>
      </c>
      <c r="T13" s="51">
        <f t="shared" si="1"/>
      </c>
    </row>
    <row r="14" spans="1:20" ht="12.75">
      <c r="A14" s="64" t="s">
        <v>28</v>
      </c>
      <c r="B14" s="58">
        <f>IF(ISBLANK(B2),"",B2)</f>
      </c>
      <c r="C14" s="54" t="s">
        <v>19</v>
      </c>
      <c r="D14" s="55">
        <f>IF(ISBLANK(B3),"",B3)</f>
      </c>
      <c r="E14" s="106" t="s">
        <v>20</v>
      </c>
      <c r="F14" s="106"/>
      <c r="G14" s="56"/>
      <c r="H14" s="57"/>
      <c r="I14" s="106" t="s">
        <v>21</v>
      </c>
      <c r="J14" s="106"/>
      <c r="K14" s="56"/>
      <c r="L14" s="57"/>
      <c r="M14" s="106" t="s">
        <v>22</v>
      </c>
      <c r="N14" s="106"/>
      <c r="O14" s="56"/>
      <c r="P14" s="57"/>
      <c r="Q14" s="58" t="s">
        <v>23</v>
      </c>
      <c r="R14" s="55"/>
      <c r="S14" s="59">
        <f t="shared" si="0"/>
      </c>
      <c r="T14" s="60">
        <f t="shared" si="1"/>
      </c>
    </row>
    <row r="15" spans="1:20" ht="12.75">
      <c r="A15" s="61" t="s">
        <v>29</v>
      </c>
      <c r="B15" s="37">
        <f>IF(ISBLANK(B3),"",B3)</f>
      </c>
      <c r="C15" s="62" t="s">
        <v>19</v>
      </c>
      <c r="D15" s="38">
        <f>IF(ISBLANK(B7),"",B7)</f>
      </c>
      <c r="E15" s="104" t="s">
        <v>20</v>
      </c>
      <c r="F15" s="104"/>
      <c r="G15" s="39"/>
      <c r="H15" s="40"/>
      <c r="I15" s="104" t="s">
        <v>21</v>
      </c>
      <c r="J15" s="104"/>
      <c r="K15" s="39"/>
      <c r="L15" s="40"/>
      <c r="M15" s="104" t="s">
        <v>22</v>
      </c>
      <c r="N15" s="104"/>
      <c r="O15" s="39"/>
      <c r="P15" s="40"/>
      <c r="Q15" s="37" t="s">
        <v>23</v>
      </c>
      <c r="R15" s="38"/>
      <c r="S15" s="41">
        <f t="shared" si="0"/>
      </c>
      <c r="T15" s="42">
        <f t="shared" si="1"/>
      </c>
    </row>
    <row r="16" spans="1:20" ht="12.75">
      <c r="A16" s="63" t="s">
        <v>30</v>
      </c>
      <c r="B16" s="49">
        <f>IF(ISBLANK(B4),"",B4)</f>
      </c>
      <c r="C16" s="45" t="s">
        <v>19</v>
      </c>
      <c r="D16" s="46">
        <f>IF(ISBLANK(B2),"",B2)</f>
      </c>
      <c r="E16" s="105" t="s">
        <v>20</v>
      </c>
      <c r="F16" s="105"/>
      <c r="G16" s="47"/>
      <c r="H16" s="48"/>
      <c r="I16" s="105" t="s">
        <v>21</v>
      </c>
      <c r="J16" s="105"/>
      <c r="K16" s="47"/>
      <c r="L16" s="48"/>
      <c r="M16" s="105" t="s">
        <v>22</v>
      </c>
      <c r="N16" s="105"/>
      <c r="O16" s="47"/>
      <c r="P16" s="48"/>
      <c r="Q16" s="49" t="s">
        <v>23</v>
      </c>
      <c r="R16" s="46"/>
      <c r="S16" s="50">
        <f t="shared" si="0"/>
      </c>
      <c r="T16" s="51">
        <f t="shared" si="1"/>
      </c>
    </row>
    <row r="17" spans="1:20" ht="12.75">
      <c r="A17" s="64" t="s">
        <v>31</v>
      </c>
      <c r="B17" s="58">
        <f>IF(ISBLANK(B6),"",B6)</f>
      </c>
      <c r="C17" s="54" t="s">
        <v>19</v>
      </c>
      <c r="D17" s="55">
        <f>IF(ISBLANK(B5),"",B5)</f>
      </c>
      <c r="E17" s="106" t="s">
        <v>20</v>
      </c>
      <c r="F17" s="106"/>
      <c r="G17" s="56"/>
      <c r="H17" s="57"/>
      <c r="I17" s="106" t="s">
        <v>21</v>
      </c>
      <c r="J17" s="106"/>
      <c r="K17" s="56"/>
      <c r="L17" s="57"/>
      <c r="M17" s="106" t="s">
        <v>22</v>
      </c>
      <c r="N17" s="106"/>
      <c r="O17" s="56"/>
      <c r="P17" s="57"/>
      <c r="Q17" s="58" t="s">
        <v>23</v>
      </c>
      <c r="R17" s="55"/>
      <c r="S17" s="59">
        <f t="shared" si="0"/>
      </c>
      <c r="T17" s="60">
        <f t="shared" si="1"/>
      </c>
    </row>
    <row r="18" spans="1:20" ht="12.75">
      <c r="A18" s="61" t="s">
        <v>32</v>
      </c>
      <c r="B18" s="37">
        <f>IF(ISBLANK(B6),"",B6)</f>
      </c>
      <c r="C18" s="62" t="s">
        <v>19</v>
      </c>
      <c r="D18" s="38">
        <f>IF(ISBLANK(B7),"",B7)</f>
      </c>
      <c r="E18" s="104" t="s">
        <v>20</v>
      </c>
      <c r="F18" s="104"/>
      <c r="G18" s="39"/>
      <c r="H18" s="40"/>
      <c r="I18" s="104" t="s">
        <v>21</v>
      </c>
      <c r="J18" s="104"/>
      <c r="K18" s="39"/>
      <c r="L18" s="40"/>
      <c r="M18" s="104" t="s">
        <v>22</v>
      </c>
      <c r="N18" s="104"/>
      <c r="O18" s="39"/>
      <c r="P18" s="40"/>
      <c r="Q18" s="37" t="s">
        <v>23</v>
      </c>
      <c r="R18" s="38"/>
      <c r="S18" s="41">
        <f t="shared" si="0"/>
      </c>
      <c r="T18" s="42">
        <f t="shared" si="1"/>
      </c>
    </row>
    <row r="19" spans="1:20" ht="12.75">
      <c r="A19" s="63" t="s">
        <v>33</v>
      </c>
      <c r="B19" s="49">
        <f>IF(ISBLANK(B3),"",B3)</f>
      </c>
      <c r="C19" s="45" t="s">
        <v>19</v>
      </c>
      <c r="D19" s="46">
        <f>IF(ISBLANK(B4),"",B4)</f>
      </c>
      <c r="E19" s="105" t="s">
        <v>20</v>
      </c>
      <c r="F19" s="105"/>
      <c r="G19" s="47"/>
      <c r="H19" s="48"/>
      <c r="I19" s="105" t="s">
        <v>21</v>
      </c>
      <c r="J19" s="105"/>
      <c r="K19" s="47"/>
      <c r="L19" s="48"/>
      <c r="M19" s="105" t="s">
        <v>22</v>
      </c>
      <c r="N19" s="105"/>
      <c r="O19" s="47"/>
      <c r="P19" s="48"/>
      <c r="Q19" s="49" t="s">
        <v>23</v>
      </c>
      <c r="R19" s="46"/>
      <c r="S19" s="50">
        <f t="shared" si="0"/>
      </c>
      <c r="T19" s="51">
        <f t="shared" si="1"/>
      </c>
    </row>
    <row r="20" spans="1:20" ht="12.75">
      <c r="A20" s="64" t="s">
        <v>34</v>
      </c>
      <c r="B20" s="58">
        <f>IF(ISBLANK(B2),"",B2)</f>
      </c>
      <c r="C20" s="54" t="s">
        <v>19</v>
      </c>
      <c r="D20" s="55">
        <f>IF(ISBLANK(B5),"",B5)</f>
      </c>
      <c r="E20" s="106" t="s">
        <v>20</v>
      </c>
      <c r="F20" s="106"/>
      <c r="G20" s="56"/>
      <c r="H20" s="57"/>
      <c r="I20" s="106" t="s">
        <v>21</v>
      </c>
      <c r="J20" s="106"/>
      <c r="K20" s="56"/>
      <c r="L20" s="57"/>
      <c r="M20" s="106" t="s">
        <v>22</v>
      </c>
      <c r="N20" s="106"/>
      <c r="O20" s="56"/>
      <c r="P20" s="57"/>
      <c r="Q20" s="58" t="s">
        <v>23</v>
      </c>
      <c r="R20" s="55"/>
      <c r="S20" s="59">
        <f t="shared" si="0"/>
      </c>
      <c r="T20" s="60">
        <f t="shared" si="1"/>
      </c>
    </row>
    <row r="21" spans="1:20" ht="12.75">
      <c r="A21" s="61" t="s">
        <v>35</v>
      </c>
      <c r="B21" s="37">
        <f>IF(ISBLANK(B2),"",B2)</f>
      </c>
      <c r="C21" s="62" t="s">
        <v>19</v>
      </c>
      <c r="D21" s="38">
        <f>IF(ISBLANK(B6),"",B6)</f>
      </c>
      <c r="E21" s="104" t="s">
        <v>20</v>
      </c>
      <c r="F21" s="104"/>
      <c r="G21" s="39"/>
      <c r="H21" s="40"/>
      <c r="I21" s="104" t="s">
        <v>21</v>
      </c>
      <c r="J21" s="104"/>
      <c r="K21" s="39"/>
      <c r="L21" s="40"/>
      <c r="M21" s="104" t="s">
        <v>22</v>
      </c>
      <c r="N21" s="104"/>
      <c r="O21" s="39"/>
      <c r="P21" s="40"/>
      <c r="Q21" s="37" t="s">
        <v>23</v>
      </c>
      <c r="R21" s="38"/>
      <c r="S21" s="41">
        <f t="shared" si="0"/>
      </c>
      <c r="T21" s="42">
        <f t="shared" si="1"/>
      </c>
    </row>
    <row r="22" spans="1:20" ht="12.75">
      <c r="A22" s="63" t="s">
        <v>36</v>
      </c>
      <c r="B22" s="49">
        <f>IF(ISBLANK(B4),"",B4)</f>
      </c>
      <c r="C22" s="45" t="s">
        <v>19</v>
      </c>
      <c r="D22" s="46">
        <f>IF(ISBLANK(B7),"",B7)</f>
      </c>
      <c r="E22" s="105" t="s">
        <v>20</v>
      </c>
      <c r="F22" s="105"/>
      <c r="G22" s="47"/>
      <c r="H22" s="48"/>
      <c r="I22" s="105" t="s">
        <v>21</v>
      </c>
      <c r="J22" s="105"/>
      <c r="K22" s="47"/>
      <c r="L22" s="48"/>
      <c r="M22" s="105" t="s">
        <v>22</v>
      </c>
      <c r="N22" s="105"/>
      <c r="O22" s="47"/>
      <c r="P22" s="48"/>
      <c r="Q22" s="49" t="s">
        <v>23</v>
      </c>
      <c r="R22" s="46"/>
      <c r="S22" s="50">
        <f t="shared" si="0"/>
      </c>
      <c r="T22" s="51">
        <f t="shared" si="1"/>
      </c>
    </row>
    <row r="23" spans="1:20" ht="12.75">
      <c r="A23" s="64" t="s">
        <v>37</v>
      </c>
      <c r="B23" s="58">
        <f>IF(ISBLANK(B5),"",B5)</f>
      </c>
      <c r="C23" s="54" t="s">
        <v>19</v>
      </c>
      <c r="D23" s="55">
        <f>IF(ISBLANK(B3),"",B3)</f>
      </c>
      <c r="E23" s="106" t="s">
        <v>20</v>
      </c>
      <c r="F23" s="106"/>
      <c r="G23" s="56"/>
      <c r="H23" s="57"/>
      <c r="I23" s="106" t="s">
        <v>21</v>
      </c>
      <c r="J23" s="106"/>
      <c r="K23" s="56"/>
      <c r="L23" s="57"/>
      <c r="M23" s="106" t="s">
        <v>22</v>
      </c>
      <c r="N23" s="106"/>
      <c r="O23" s="56"/>
      <c r="P23" s="57"/>
      <c r="Q23" s="58" t="s">
        <v>23</v>
      </c>
      <c r="R23" s="55"/>
      <c r="S23" s="59">
        <f t="shared" si="0"/>
      </c>
      <c r="T23" s="60">
        <f t="shared" si="1"/>
      </c>
    </row>
    <row r="24" ht="12.75">
      <c r="A24" s="65"/>
    </row>
    <row r="25" ht="12.75">
      <c r="A25" s="65"/>
    </row>
    <row r="26" ht="12.75">
      <c r="A26" s="65"/>
    </row>
    <row r="27" ht="12.75">
      <c r="A27" s="65"/>
    </row>
    <row r="28" ht="12.75">
      <c r="A28" s="65"/>
    </row>
    <row r="31" ht="12.75">
      <c r="A31" s="65"/>
    </row>
    <row r="32" ht="12.75">
      <c r="A32" s="65"/>
    </row>
    <row r="33" ht="12.75">
      <c r="A33" s="65"/>
    </row>
    <row r="34" ht="12.75">
      <c r="A34" s="65"/>
    </row>
    <row r="35" ht="12.75">
      <c r="A35" s="65"/>
    </row>
    <row r="36" ht="12.75">
      <c r="A36" s="65"/>
    </row>
    <row r="39" ht="12.75">
      <c r="A39" s="65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2.75">
      <c r="A44" s="65"/>
    </row>
    <row r="45" ht="12.75">
      <c r="A45" s="65"/>
    </row>
    <row r="46" ht="12.75">
      <c r="A46" s="65"/>
    </row>
    <row r="47" ht="12.75">
      <c r="A47" s="65"/>
    </row>
  </sheetData>
  <mergeCells count="68">
    <mergeCell ref="E22:F22"/>
    <mergeCell ref="I22:J22"/>
    <mergeCell ref="M22:N22"/>
    <mergeCell ref="E23:F23"/>
    <mergeCell ref="I23:J23"/>
    <mergeCell ref="M23:N23"/>
    <mergeCell ref="E20:F20"/>
    <mergeCell ref="I20:J20"/>
    <mergeCell ref="M20:N20"/>
    <mergeCell ref="E21:F21"/>
    <mergeCell ref="I21:J21"/>
    <mergeCell ref="M21:N21"/>
    <mergeCell ref="E18:F18"/>
    <mergeCell ref="I18:J18"/>
    <mergeCell ref="M18:N18"/>
    <mergeCell ref="E19:F19"/>
    <mergeCell ref="I19:J19"/>
    <mergeCell ref="M19:N19"/>
    <mergeCell ref="E16:F16"/>
    <mergeCell ref="I16:J16"/>
    <mergeCell ref="M16:N16"/>
    <mergeCell ref="E17:F17"/>
    <mergeCell ref="I17:J17"/>
    <mergeCell ref="M17:N17"/>
    <mergeCell ref="E14:F14"/>
    <mergeCell ref="I14:J14"/>
    <mergeCell ref="M14:N14"/>
    <mergeCell ref="E15:F15"/>
    <mergeCell ref="I15:J15"/>
    <mergeCell ref="M15:N15"/>
    <mergeCell ref="E12:F12"/>
    <mergeCell ref="I12:J12"/>
    <mergeCell ref="M12:N12"/>
    <mergeCell ref="E13:F13"/>
    <mergeCell ref="I13:J13"/>
    <mergeCell ref="M13:N13"/>
    <mergeCell ref="E10:F10"/>
    <mergeCell ref="I10:J10"/>
    <mergeCell ref="M10:N10"/>
    <mergeCell ref="E11:F11"/>
    <mergeCell ref="I11:J11"/>
    <mergeCell ref="M11:N11"/>
    <mergeCell ref="O7:P7"/>
    <mergeCell ref="W7:X7"/>
    <mergeCell ref="E9:F9"/>
    <mergeCell ref="I9:J9"/>
    <mergeCell ref="M9:N9"/>
    <mergeCell ref="K5:L5"/>
    <mergeCell ref="W5:X5"/>
    <mergeCell ref="M6:N6"/>
    <mergeCell ref="W6:X6"/>
    <mergeCell ref="G3:H3"/>
    <mergeCell ref="W3:X3"/>
    <mergeCell ref="I4:J4"/>
    <mergeCell ref="W4:X4"/>
    <mergeCell ref="S1:T1"/>
    <mergeCell ref="U1:V1"/>
    <mergeCell ref="W1:X1"/>
    <mergeCell ref="E2:F2"/>
    <mergeCell ref="W2:X2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B2" sqref="B2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17"/>
      <c r="B1" s="117"/>
      <c r="C1" s="117"/>
      <c r="D1" s="117"/>
      <c r="E1" s="96">
        <v>1</v>
      </c>
      <c r="F1" s="96"/>
      <c r="G1" s="97">
        <v>2</v>
      </c>
      <c r="H1" s="97"/>
      <c r="I1" s="97">
        <v>3</v>
      </c>
      <c r="J1" s="97"/>
      <c r="K1" s="97">
        <v>4</v>
      </c>
      <c r="L1" s="97"/>
      <c r="M1" s="98" t="s">
        <v>1</v>
      </c>
      <c r="N1" s="98"/>
      <c r="O1" s="98" t="s">
        <v>2</v>
      </c>
      <c r="P1" s="98"/>
      <c r="Q1" s="98" t="s">
        <v>3</v>
      </c>
      <c r="R1" s="98"/>
      <c r="S1" s="98" t="s">
        <v>4</v>
      </c>
      <c r="T1" s="98"/>
    </row>
    <row r="2" spans="1:20" ht="33" customHeight="1">
      <c r="A2" s="1">
        <v>1</v>
      </c>
      <c r="B2" s="2"/>
      <c r="C2" s="3"/>
      <c r="D2" s="4"/>
      <c r="E2" s="99"/>
      <c r="F2" s="99"/>
      <c r="G2" s="5">
        <f>T11</f>
      </c>
      <c r="H2" s="6">
        <f>S11</f>
      </c>
      <c r="I2" s="7">
        <f>S9</f>
      </c>
      <c r="J2" s="8">
        <f>T9</f>
      </c>
      <c r="K2" s="7">
        <f>S7</f>
      </c>
      <c r="L2" s="8">
        <f>T7</f>
      </c>
      <c r="M2" s="9">
        <f>IF(ISBLANK(B2),"",SUM(G7,K7,O7,G9,K9,O9,H11,L11,P11))</f>
      </c>
      <c r="N2" s="10">
        <f>IF(ISBLANK(B2),"",SUM(H7,L7,P7,H9,L9,P9,G11,K11,O11))</f>
      </c>
      <c r="O2" s="9">
        <f>IF(ISBLANK(B2),"",SUM(G2,I2,K2))</f>
      </c>
      <c r="P2" s="10">
        <f>IF(ISBLANK(B2),"",SUM(H2,J2,L2))</f>
      </c>
      <c r="Q2" s="9">
        <f>IF(ISBLANK(B2),"",IF(G2=2,1,0)+IF(I2=2,1,0)+IF(K2=2,1,0))</f>
      </c>
      <c r="R2" s="10">
        <f>IF(ISBLANK(B2),"",IF(H2=2,1,0)+IF(J2=2,1,0)+IF(L2=2,1,0))</f>
      </c>
      <c r="S2" s="100"/>
      <c r="T2" s="100"/>
    </row>
    <row r="3" spans="1:20" ht="33" customHeight="1">
      <c r="A3" s="11">
        <v>2</v>
      </c>
      <c r="B3" s="2"/>
      <c r="C3" s="12"/>
      <c r="D3" s="13"/>
      <c r="E3" s="9">
        <f>S11</f>
      </c>
      <c r="F3" s="10">
        <f>T11</f>
      </c>
      <c r="G3" s="99"/>
      <c r="H3" s="99"/>
      <c r="I3" s="14">
        <f>S8</f>
      </c>
      <c r="J3" s="15">
        <f>T8</f>
      </c>
      <c r="K3" s="16">
        <f>T10</f>
      </c>
      <c r="L3" s="17">
        <f>S10</f>
      </c>
      <c r="M3" s="18">
        <f>IF(ISBLANK(B3),"",SUM(G8,K8,O8,H10,L10,P10,G11,K11,O11))</f>
      </c>
      <c r="N3" s="19">
        <f>IF(ISBLANK(B3),"",SUM(H8,L8,P8,G10,K10,O10,H11,L11,P11))</f>
      </c>
      <c r="O3" s="18">
        <f>IF(ISBLANK(B3),"",SUM(E3,I3,K3))</f>
      </c>
      <c r="P3" s="19">
        <f>IF(ISBLANK(B3),"",SUM(F3,J3,L3))</f>
      </c>
      <c r="Q3" s="18">
        <f>IF(ISBLANK(B3),"",IF(E3=2,1,0)+IF(I3=2,1,0)+IF(K3=2,1,0))</f>
      </c>
      <c r="R3" s="19">
        <f>IF(ISBLANK(B3),"",IF(F3=2,1,0)+IF(J3=2,1,0)+IF(L3=2,1,0))</f>
      </c>
      <c r="S3" s="101"/>
      <c r="T3" s="101"/>
    </row>
    <row r="4" spans="1:20" ht="33" customHeight="1">
      <c r="A4" s="11">
        <v>3</v>
      </c>
      <c r="B4" s="2"/>
      <c r="C4" s="12"/>
      <c r="D4" s="13"/>
      <c r="E4" s="18">
        <f>T9</f>
      </c>
      <c r="F4" s="20">
        <f>S9</f>
      </c>
      <c r="G4" s="21">
        <f>T8</f>
      </c>
      <c r="H4" s="22">
        <f>S8</f>
      </c>
      <c r="I4" s="99"/>
      <c r="J4" s="99"/>
      <c r="K4" s="14">
        <f>S12</f>
      </c>
      <c r="L4" s="15">
        <f>T12</f>
      </c>
      <c r="M4" s="18">
        <f>IF(ISBLANK(B4),"",SUM(H8,L8,P8,H9,L9,P9,G12,K12,O12))</f>
      </c>
      <c r="N4" s="19">
        <f>IF(ISBLANK(B4),"",SUM(G8,K8,O8,G9,K9,O9,H12,L12,P12))</f>
      </c>
      <c r="O4" s="18">
        <f>IF(ISBLANK(B4),"",SUM(G4,E4,K4))</f>
      </c>
      <c r="P4" s="19">
        <f>IF(ISBLANK(B4),"",SUM(H4,F4,L4))</f>
      </c>
      <c r="Q4" s="18">
        <f>IF(ISBLANK(B4),"",IF(G4=2,1,0)+IF(E4=2,1,0)+IF(K4=2,1,0))</f>
      </c>
      <c r="R4" s="19">
        <f>IF(ISBLANK(B4),"",IF(H4=2,1,0)+IF(F4=2,1,0)+IF(L4=2,1,0))</f>
      </c>
      <c r="S4" s="101"/>
      <c r="T4" s="101"/>
    </row>
    <row r="5" spans="1:20" ht="33" customHeight="1">
      <c r="A5" s="11">
        <v>4</v>
      </c>
      <c r="B5" s="2"/>
      <c r="C5" s="12"/>
      <c r="D5" s="13"/>
      <c r="E5" s="18">
        <f>T7</f>
      </c>
      <c r="F5" s="20">
        <f>S7</f>
      </c>
      <c r="G5" s="23">
        <f>S10</f>
      </c>
      <c r="H5" s="20">
        <f>T10</f>
      </c>
      <c r="I5" s="24">
        <f>T12</f>
      </c>
      <c r="J5" s="22">
        <f>S12</f>
      </c>
      <c r="K5" s="99"/>
      <c r="L5" s="99"/>
      <c r="M5" s="18">
        <f>IF(ISBLANK(B5),"",SUM(H7,L7,P7,G10,K10,O10,H12,L12,P12))</f>
      </c>
      <c r="N5" s="19">
        <f>IF(ISBLANK(B5),"",SUM(G7,K7,O7,H10,L10,P10,G12,K12,O12))</f>
      </c>
      <c r="O5" s="18">
        <f>IF(ISBLANK(B5),"",SUM(E5,I5,G5))</f>
      </c>
      <c r="P5" s="19">
        <f>IF(ISBLANK(B5),"",SUM(F5,J5,H5))</f>
      </c>
      <c r="Q5" s="18">
        <f>IF(ISBLANK(B5),"",IF(E5=2,1,0)+IF(I5=2,1,0)+IF(G5=2,1,0))</f>
      </c>
      <c r="R5" s="19">
        <f>IF(ISBLANK(B5),"",IF(F5=2,1,0)+IF(J5=2,1,0)+IF(H5=2,1,0))</f>
      </c>
      <c r="S5" s="101"/>
      <c r="T5" s="101"/>
    </row>
    <row r="6" spans="13:18" ht="12.75">
      <c r="M6" s="71"/>
      <c r="N6" s="71"/>
      <c r="O6" s="71"/>
      <c r="P6" s="71"/>
      <c r="Q6" s="71"/>
      <c r="R6" s="71"/>
    </row>
    <row r="7" spans="1:20" ht="12.75">
      <c r="A7" s="72" t="s">
        <v>34</v>
      </c>
      <c r="B7" s="73">
        <f>IF(ISBLANK(B2),"",B2)</f>
      </c>
      <c r="C7" s="74" t="s">
        <v>19</v>
      </c>
      <c r="D7" s="75">
        <f>IF(ISBLANK(B5),"",B5)</f>
      </c>
      <c r="E7" s="115" t="s">
        <v>20</v>
      </c>
      <c r="F7" s="115"/>
      <c r="G7" s="76"/>
      <c r="H7" s="77"/>
      <c r="I7" s="115" t="s">
        <v>21</v>
      </c>
      <c r="J7" s="115"/>
      <c r="K7" s="76"/>
      <c r="L7" s="75"/>
      <c r="M7" s="115" t="s">
        <v>22</v>
      </c>
      <c r="N7" s="115"/>
      <c r="O7" s="76"/>
      <c r="P7" s="77"/>
      <c r="Q7" s="74" t="s">
        <v>23</v>
      </c>
      <c r="R7" s="75"/>
      <c r="S7" s="78">
        <f aca="true" t="shared" si="0" ref="S7:S12">IF(ISBLANK(G7),"",IF(G7&gt;H7,1,0)+IF(K7&gt;L7,1,0)+IF(O7&gt;P7,1,0))</f>
      </c>
      <c r="T7" s="79">
        <f aca="true" t="shared" si="1" ref="T7:T12">IF(ISBLANK(H7),"",IF(H7&gt;G7,1,0)+IF(L7&gt;K7,1,0)+IF(P7&gt;O7,1,0))</f>
      </c>
    </row>
    <row r="8" spans="1:20" ht="12.75">
      <c r="A8" s="80" t="s">
        <v>33</v>
      </c>
      <c r="B8" s="81">
        <f>IF(ISBLANK(B3),"",B3)</f>
      </c>
      <c r="C8" s="82" t="s">
        <v>19</v>
      </c>
      <c r="D8" s="83">
        <f>IF(ISBLANK(B4),"",B4)</f>
      </c>
      <c r="E8" s="116" t="s">
        <v>20</v>
      </c>
      <c r="F8" s="116"/>
      <c r="G8" s="84"/>
      <c r="H8" s="85"/>
      <c r="I8" s="116" t="s">
        <v>21</v>
      </c>
      <c r="J8" s="116"/>
      <c r="K8" s="84"/>
      <c r="L8" s="83"/>
      <c r="M8" s="116" t="s">
        <v>22</v>
      </c>
      <c r="N8" s="116"/>
      <c r="O8" s="84"/>
      <c r="P8" s="85"/>
      <c r="Q8" s="86" t="s">
        <v>23</v>
      </c>
      <c r="R8" s="83"/>
      <c r="S8" s="87">
        <f t="shared" si="0"/>
      </c>
      <c r="T8" s="88">
        <f t="shared" si="1"/>
      </c>
    </row>
    <row r="9" spans="1:20" ht="12.75">
      <c r="A9" s="89" t="s">
        <v>79</v>
      </c>
      <c r="B9" s="74">
        <f>IF(ISBLANK(B2),"",B2)</f>
      </c>
      <c r="C9" s="90" t="s">
        <v>19</v>
      </c>
      <c r="D9" s="75">
        <f>IF(ISBLANK(B4),"",B4)</f>
      </c>
      <c r="E9" s="115" t="s">
        <v>20</v>
      </c>
      <c r="F9" s="115"/>
      <c r="G9" s="76"/>
      <c r="H9" s="77"/>
      <c r="I9" s="115" t="s">
        <v>21</v>
      </c>
      <c r="J9" s="115"/>
      <c r="K9" s="76"/>
      <c r="L9" s="75"/>
      <c r="M9" s="115" t="s">
        <v>22</v>
      </c>
      <c r="N9" s="115"/>
      <c r="O9" s="76"/>
      <c r="P9" s="77"/>
      <c r="Q9" s="74" t="s">
        <v>23</v>
      </c>
      <c r="R9" s="75"/>
      <c r="S9" s="78">
        <f t="shared" si="0"/>
      </c>
      <c r="T9" s="79">
        <f t="shared" si="1"/>
      </c>
    </row>
    <row r="10" spans="1:20" ht="12.75">
      <c r="A10" s="91" t="s">
        <v>37</v>
      </c>
      <c r="B10" s="86">
        <f>IF(ISBLANK(B5),"",B5)</f>
      </c>
      <c r="C10" s="82" t="s">
        <v>19</v>
      </c>
      <c r="D10" s="83">
        <f>IF(ISBLANK(B3),"",B3)</f>
      </c>
      <c r="E10" s="116" t="s">
        <v>20</v>
      </c>
      <c r="F10" s="116"/>
      <c r="G10" s="84"/>
      <c r="H10" s="85"/>
      <c r="I10" s="116" t="s">
        <v>21</v>
      </c>
      <c r="J10" s="116"/>
      <c r="K10" s="84"/>
      <c r="L10" s="83"/>
      <c r="M10" s="116" t="s">
        <v>22</v>
      </c>
      <c r="N10" s="116"/>
      <c r="O10" s="84"/>
      <c r="P10" s="85"/>
      <c r="Q10" s="86" t="s">
        <v>23</v>
      </c>
      <c r="R10" s="83"/>
      <c r="S10" s="87">
        <f t="shared" si="0"/>
      </c>
      <c r="T10" s="88">
        <f t="shared" si="1"/>
      </c>
    </row>
    <row r="11" spans="1:20" ht="12.75">
      <c r="A11" s="89" t="s">
        <v>80</v>
      </c>
      <c r="B11" s="74">
        <f>IF(ISBLANK(B3),"",B3)</f>
      </c>
      <c r="C11" s="90" t="s">
        <v>19</v>
      </c>
      <c r="D11" s="75">
        <f>IF(ISBLANK(B2),"",B2)</f>
      </c>
      <c r="E11" s="115" t="s">
        <v>20</v>
      </c>
      <c r="F11" s="115"/>
      <c r="G11" s="76"/>
      <c r="H11" s="77"/>
      <c r="I11" s="115" t="s">
        <v>21</v>
      </c>
      <c r="J11" s="115"/>
      <c r="K11" s="76"/>
      <c r="L11" s="75"/>
      <c r="M11" s="115" t="s">
        <v>22</v>
      </c>
      <c r="N11" s="115"/>
      <c r="O11" s="76"/>
      <c r="P11" s="77"/>
      <c r="Q11" s="74" t="s">
        <v>23</v>
      </c>
      <c r="R11" s="75"/>
      <c r="S11" s="78">
        <f t="shared" si="0"/>
      </c>
      <c r="T11" s="79">
        <f t="shared" si="1"/>
      </c>
    </row>
    <row r="12" spans="1:20" ht="12.75">
      <c r="A12" s="91" t="s">
        <v>25</v>
      </c>
      <c r="B12" s="86">
        <f>IF(ISBLANK(B4),"",B4)</f>
      </c>
      <c r="C12" s="82" t="s">
        <v>19</v>
      </c>
      <c r="D12" s="83">
        <f>IF(ISBLANK(B5),"",B5)</f>
      </c>
      <c r="E12" s="116" t="s">
        <v>20</v>
      </c>
      <c r="F12" s="116"/>
      <c r="G12" s="84"/>
      <c r="H12" s="85"/>
      <c r="I12" s="116" t="s">
        <v>21</v>
      </c>
      <c r="J12" s="116"/>
      <c r="K12" s="84"/>
      <c r="L12" s="83"/>
      <c r="M12" s="116" t="s">
        <v>22</v>
      </c>
      <c r="N12" s="116"/>
      <c r="O12" s="84"/>
      <c r="P12" s="85"/>
      <c r="Q12" s="86" t="s">
        <v>23</v>
      </c>
      <c r="R12" s="83"/>
      <c r="S12" s="87">
        <f t="shared" si="0"/>
      </c>
      <c r="T12" s="88">
        <f t="shared" si="1"/>
      </c>
    </row>
    <row r="13" ht="12.75">
      <c r="A13" s="65"/>
    </row>
    <row r="14" ht="12.75">
      <c r="A14" s="65"/>
    </row>
    <row r="15" ht="12.75">
      <c r="A15" s="65"/>
    </row>
    <row r="16" ht="12.75">
      <c r="A16" s="65"/>
    </row>
    <row r="17" ht="12.75">
      <c r="A17" s="65"/>
    </row>
    <row r="20" ht="12.75">
      <c r="A20" s="65"/>
    </row>
    <row r="21" ht="12.75">
      <c r="A21" s="65"/>
    </row>
    <row r="22" ht="12.75">
      <c r="A22" s="65"/>
    </row>
    <row r="23" ht="12.75">
      <c r="A23" s="65"/>
    </row>
    <row r="24" ht="12.75">
      <c r="A24" s="65"/>
    </row>
    <row r="25" ht="12.75">
      <c r="A25" s="65"/>
    </row>
    <row r="28" ht="12.75">
      <c r="A28" s="65"/>
    </row>
    <row r="29" ht="12.75">
      <c r="A29" s="65"/>
    </row>
    <row r="30" ht="12.75">
      <c r="A30" s="65"/>
    </row>
    <row r="31" ht="12.75">
      <c r="A31" s="65"/>
    </row>
    <row r="32" ht="12.75">
      <c r="A32" s="65"/>
    </row>
    <row r="33" ht="12.75">
      <c r="A33" s="65"/>
    </row>
    <row r="34" ht="12.75">
      <c r="A34" s="65"/>
    </row>
    <row r="35" ht="12.75">
      <c r="A35" s="65"/>
    </row>
    <row r="36" ht="12.75">
      <c r="A36" s="65"/>
    </row>
  </sheetData>
  <mergeCells count="35">
    <mergeCell ref="E11:F11"/>
    <mergeCell ref="I11:J11"/>
    <mergeCell ref="M11:N11"/>
    <mergeCell ref="E12:F12"/>
    <mergeCell ref="I12:J12"/>
    <mergeCell ref="M12:N12"/>
    <mergeCell ref="E9:F9"/>
    <mergeCell ref="I9:J9"/>
    <mergeCell ref="M9:N9"/>
    <mergeCell ref="E10:F10"/>
    <mergeCell ref="I10:J10"/>
    <mergeCell ref="M10:N10"/>
    <mergeCell ref="E7:F7"/>
    <mergeCell ref="I7:J7"/>
    <mergeCell ref="M7:N7"/>
    <mergeCell ref="E8:F8"/>
    <mergeCell ref="I8:J8"/>
    <mergeCell ref="M8:N8"/>
    <mergeCell ref="I4:J4"/>
    <mergeCell ref="S4:T4"/>
    <mergeCell ref="K5:L5"/>
    <mergeCell ref="S5:T5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F4" sqref="F4"/>
    </sheetView>
  </sheetViews>
  <sheetFormatPr defaultColWidth="11.421875" defaultRowHeight="12.75"/>
  <cols>
    <col min="1" max="1" width="9.28125" style="0" customWidth="1"/>
    <col min="2" max="2" width="27.8515625" style="67" customWidth="1"/>
    <col min="3" max="3" width="0.71875" style="67" customWidth="1"/>
    <col min="4" max="4" width="26.7109375" style="67" customWidth="1"/>
    <col min="5" max="5" width="7.8515625" style="0" customWidth="1"/>
    <col min="6" max="7" width="4.00390625" style="67" customWidth="1"/>
    <col min="8" max="8" width="7.57421875" style="0" customWidth="1"/>
    <col min="9" max="9" width="7.421875" style="0" customWidth="1"/>
  </cols>
  <sheetData>
    <row r="1" spans="1:9" ht="46.5" customHeight="1">
      <c r="A1" s="107" t="s">
        <v>51</v>
      </c>
      <c r="B1" s="107"/>
      <c r="C1" s="107"/>
      <c r="D1" s="107"/>
      <c r="E1" s="107"/>
      <c r="F1" s="107"/>
      <c r="G1" s="107"/>
      <c r="H1" s="107"/>
      <c r="I1" s="107"/>
    </row>
    <row r="2" spans="1:9" ht="12.75" customHeight="1">
      <c r="A2" s="108" t="s">
        <v>52</v>
      </c>
      <c r="B2" s="109" t="s">
        <v>10</v>
      </c>
      <c r="C2" s="110" t="s">
        <v>19</v>
      </c>
      <c r="D2" s="111" t="s">
        <v>41</v>
      </c>
      <c r="E2" s="68" t="s">
        <v>53</v>
      </c>
      <c r="F2" s="69">
        <v>1</v>
      </c>
      <c r="G2" s="70">
        <v>3</v>
      </c>
      <c r="H2" s="112">
        <f>IF(ISBLANK(F2),"",IF(F2&gt;G2,1,0)+IF(F3&gt;G3,1,0)+IF(F4&gt;G4,1,0))</f>
        <v>0</v>
      </c>
      <c r="I2" s="113">
        <f>IF(ISBLANK(F2),"",IF(G2&gt;F2,1,0)+IF(G3&gt;F3,1,0)+IF(G4&gt;F4,1,0))</f>
        <v>2</v>
      </c>
    </row>
    <row r="3" spans="1:9" ht="12.75">
      <c r="A3" s="108"/>
      <c r="B3" s="109"/>
      <c r="C3" s="110"/>
      <c r="D3" s="111"/>
      <c r="E3" s="68" t="s">
        <v>54</v>
      </c>
      <c r="F3" s="69">
        <v>1</v>
      </c>
      <c r="G3" s="70">
        <v>3</v>
      </c>
      <c r="H3" s="112"/>
      <c r="I3" s="113"/>
    </row>
    <row r="4" spans="1:9" ht="12.75">
      <c r="A4" s="108"/>
      <c r="B4" s="109"/>
      <c r="C4" s="110"/>
      <c r="D4" s="111"/>
      <c r="E4" s="68" t="s">
        <v>22</v>
      </c>
      <c r="F4" s="69"/>
      <c r="G4" s="70"/>
      <c r="H4" s="112"/>
      <c r="I4" s="113"/>
    </row>
    <row r="5" spans="1:9" ht="12.75" customHeight="1">
      <c r="A5" s="114">
        <v>3</v>
      </c>
      <c r="B5" s="109" t="s">
        <v>12</v>
      </c>
      <c r="C5" s="110" t="s">
        <v>19</v>
      </c>
      <c r="D5" s="111" t="s">
        <v>43</v>
      </c>
      <c r="E5" s="68" t="s">
        <v>53</v>
      </c>
      <c r="F5" s="69">
        <v>0</v>
      </c>
      <c r="G5" s="70">
        <v>3</v>
      </c>
      <c r="H5" s="112">
        <f>IF(ISBLANK(F5),"",IF(F5&gt;G5,1,0)+IF(F6&gt;G6,1,0)+IF(F7&gt;G7,1,0))</f>
        <v>2</v>
      </c>
      <c r="I5" s="113">
        <f>IF(ISBLANK(F5),"",IF(G5&gt;F5,1,0)+IF(G6&gt;F6,1,0)+IF(G7&gt;F7,1,0))</f>
        <v>1</v>
      </c>
    </row>
    <row r="6" spans="1:9" ht="12.75">
      <c r="A6" s="114"/>
      <c r="B6" s="109"/>
      <c r="C6" s="110"/>
      <c r="D6" s="111"/>
      <c r="E6" s="68" t="s">
        <v>54</v>
      </c>
      <c r="F6" s="69">
        <v>3</v>
      </c>
      <c r="G6" s="70">
        <v>0</v>
      </c>
      <c r="H6" s="112"/>
      <c r="I6" s="113"/>
    </row>
    <row r="7" spans="1:9" ht="12.75">
      <c r="A7" s="114"/>
      <c r="B7" s="109"/>
      <c r="C7" s="110"/>
      <c r="D7" s="111"/>
      <c r="E7" s="68" t="s">
        <v>22</v>
      </c>
      <c r="F7" s="69">
        <v>3</v>
      </c>
      <c r="G7" s="70">
        <v>0</v>
      </c>
      <c r="H7" s="112"/>
      <c r="I7" s="113"/>
    </row>
    <row r="8" spans="1:9" ht="12.75" customHeight="1">
      <c r="A8" s="114">
        <v>5</v>
      </c>
      <c r="B8" s="109" t="s">
        <v>7</v>
      </c>
      <c r="C8" s="110" t="s">
        <v>19</v>
      </c>
      <c r="D8" s="111" t="s">
        <v>45</v>
      </c>
      <c r="E8" s="68" t="s">
        <v>53</v>
      </c>
      <c r="F8" s="69">
        <v>0</v>
      </c>
      <c r="G8" s="70">
        <v>3</v>
      </c>
      <c r="H8" s="112">
        <f>IF(ISBLANK(F8),"",IF(F8&gt;G8,1,0)+IF(F9&gt;G9,1,0)+IF(F10&gt;G10,1,0))</f>
        <v>0</v>
      </c>
      <c r="I8" s="113">
        <f>IF(ISBLANK(F8),"",IF(G8&gt;F8,1,0)+IF(G9&gt;F9,1,0)+IF(G10&gt;F10,1,0))</f>
        <v>2</v>
      </c>
    </row>
    <row r="9" spans="1:10" ht="12.75">
      <c r="A9" s="114"/>
      <c r="B9" s="109"/>
      <c r="C9" s="110"/>
      <c r="D9" s="111"/>
      <c r="E9" s="68" t="s">
        <v>54</v>
      </c>
      <c r="F9" s="69">
        <v>0</v>
      </c>
      <c r="G9" s="70">
        <v>3</v>
      </c>
      <c r="H9" s="112"/>
      <c r="I9" s="113"/>
      <c r="J9" t="s">
        <v>50</v>
      </c>
    </row>
    <row r="10" spans="1:9" ht="12.75">
      <c r="A10" s="114"/>
      <c r="B10" s="109"/>
      <c r="C10" s="110"/>
      <c r="D10" s="111"/>
      <c r="E10" s="68" t="s">
        <v>22</v>
      </c>
      <c r="F10" s="69"/>
      <c r="G10" s="70"/>
      <c r="H10" s="112"/>
      <c r="I10" s="113"/>
    </row>
    <row r="11" spans="1:9" ht="12.75" customHeight="1">
      <c r="A11" s="114">
        <v>7</v>
      </c>
      <c r="B11" s="109" t="s">
        <v>5</v>
      </c>
      <c r="C11" s="110" t="s">
        <v>19</v>
      </c>
      <c r="D11" s="111" t="s">
        <v>39</v>
      </c>
      <c r="E11" s="68" t="s">
        <v>53</v>
      </c>
      <c r="F11" s="69">
        <v>1</v>
      </c>
      <c r="G11" s="70">
        <v>3</v>
      </c>
      <c r="H11" s="112">
        <f>IF(ISBLANK(F11),"",IF(F11&gt;G11,1,0)+IF(F12&gt;G12,1,0)+IF(F13&gt;G13,1,0))</f>
        <v>0</v>
      </c>
      <c r="I11" s="113">
        <f>IF(ISBLANK(F11),"",IF(G11&gt;F11,1,0)+IF(G12&gt;F12,1,0)+IF(G13&gt;F13,1,0))</f>
        <v>2</v>
      </c>
    </row>
    <row r="12" spans="1:9" ht="12.75">
      <c r="A12" s="114"/>
      <c r="B12" s="109"/>
      <c r="C12" s="110"/>
      <c r="D12" s="111"/>
      <c r="E12" s="68" t="s">
        <v>54</v>
      </c>
      <c r="F12" s="69">
        <v>2</v>
      </c>
      <c r="G12" s="70">
        <v>3</v>
      </c>
      <c r="H12" s="112"/>
      <c r="I12" s="113"/>
    </row>
    <row r="13" spans="1:9" ht="12.75">
      <c r="A13" s="114"/>
      <c r="B13" s="109"/>
      <c r="C13" s="110"/>
      <c r="D13" s="111"/>
      <c r="E13" s="68" t="s">
        <v>22</v>
      </c>
      <c r="F13" s="69"/>
      <c r="G13" s="70"/>
      <c r="H13" s="112"/>
      <c r="I13" s="113"/>
    </row>
    <row r="14" spans="1:9" ht="12.75" customHeight="1">
      <c r="A14" s="114">
        <v>9</v>
      </c>
      <c r="B14" s="109" t="s">
        <v>14</v>
      </c>
      <c r="C14" s="110" t="s">
        <v>19</v>
      </c>
      <c r="D14" s="111" t="s">
        <v>46</v>
      </c>
      <c r="E14" s="68" t="s">
        <v>53</v>
      </c>
      <c r="F14" s="69">
        <v>0</v>
      </c>
      <c r="G14" s="70">
        <v>3</v>
      </c>
      <c r="H14" s="112">
        <f>IF(ISBLANK(F14),"",IF(F14&gt;G14,1,0)+IF(F15&gt;G15,1,0)+IF(F16&gt;G16,1,0))</f>
        <v>0</v>
      </c>
      <c r="I14" s="113">
        <f>IF(ISBLANK(F14),"",IF(G14&gt;F14,1,0)+IF(G15&gt;F15,1,0)+IF(G16&gt;F16,1,0))</f>
        <v>2</v>
      </c>
    </row>
    <row r="15" spans="1:9" ht="12.75">
      <c r="A15" s="114"/>
      <c r="B15" s="109"/>
      <c r="C15" s="110"/>
      <c r="D15" s="111"/>
      <c r="E15" s="68" t="s">
        <v>54</v>
      </c>
      <c r="F15" s="69">
        <v>0</v>
      </c>
      <c r="G15" s="70">
        <v>3</v>
      </c>
      <c r="H15" s="112"/>
      <c r="I15" s="113"/>
    </row>
    <row r="16" spans="1:9" ht="12.75">
      <c r="A16" s="114"/>
      <c r="B16" s="109"/>
      <c r="C16" s="110"/>
      <c r="D16" s="111"/>
      <c r="E16" s="68" t="s">
        <v>22</v>
      </c>
      <c r="F16" s="69"/>
      <c r="G16" s="70"/>
      <c r="H16" s="112"/>
      <c r="I16" s="113"/>
    </row>
    <row r="17" spans="1:9" ht="12.75" customHeight="1">
      <c r="A17" s="114">
        <v>11</v>
      </c>
      <c r="B17" s="109" t="s">
        <v>17</v>
      </c>
      <c r="C17" s="110" t="s">
        <v>19</v>
      </c>
      <c r="D17" s="111" t="s">
        <v>48</v>
      </c>
      <c r="E17" s="68" t="s">
        <v>53</v>
      </c>
      <c r="F17" s="69">
        <v>3</v>
      </c>
      <c r="G17" s="70">
        <v>0</v>
      </c>
      <c r="H17" s="112">
        <f>IF(ISBLANK(F17),"",IF(F17&gt;G17,1,0)+IF(F18&gt;G18,1,0)+IF(F19&gt;G19,1,0))</f>
        <v>2</v>
      </c>
      <c r="I17" s="113">
        <f>IF(ISBLANK(F17),"",IF(G17&gt;F17,1,0)+IF(G18&gt;F18,1,0)+IF(G19&gt;F19,1,0))</f>
        <v>0</v>
      </c>
    </row>
    <row r="18" spans="1:10" ht="12.75">
      <c r="A18" s="114"/>
      <c r="B18" s="109"/>
      <c r="C18" s="110"/>
      <c r="D18" s="111"/>
      <c r="E18" s="68" t="s">
        <v>54</v>
      </c>
      <c r="F18" s="69">
        <v>3</v>
      </c>
      <c r="G18" s="70">
        <v>0</v>
      </c>
      <c r="H18" s="112"/>
      <c r="I18" s="113"/>
      <c r="J18" t="s">
        <v>50</v>
      </c>
    </row>
    <row r="19" spans="1:9" ht="12.75">
      <c r="A19" s="114"/>
      <c r="B19" s="109"/>
      <c r="C19" s="110"/>
      <c r="D19" s="111"/>
      <c r="E19" s="68" t="s">
        <v>22</v>
      </c>
      <c r="F19" s="69"/>
      <c r="G19" s="70"/>
      <c r="H19" s="112"/>
      <c r="I19" s="113"/>
    </row>
  </sheetData>
  <mergeCells count="37">
    <mergeCell ref="H17:H19"/>
    <mergeCell ref="I17:I19"/>
    <mergeCell ref="A17:A19"/>
    <mergeCell ref="B17:B19"/>
    <mergeCell ref="C17:C19"/>
    <mergeCell ref="D17:D19"/>
    <mergeCell ref="H11:H13"/>
    <mergeCell ref="I11:I13"/>
    <mergeCell ref="A14:A16"/>
    <mergeCell ref="B14:B16"/>
    <mergeCell ref="C14:C16"/>
    <mergeCell ref="D14:D16"/>
    <mergeCell ref="H14:H16"/>
    <mergeCell ref="I14:I16"/>
    <mergeCell ref="A11:A13"/>
    <mergeCell ref="B11:B13"/>
    <mergeCell ref="C11:C13"/>
    <mergeCell ref="D11:D13"/>
    <mergeCell ref="H5:H7"/>
    <mergeCell ref="I5:I7"/>
    <mergeCell ref="A8:A10"/>
    <mergeCell ref="B8:B10"/>
    <mergeCell ref="C8:C10"/>
    <mergeCell ref="D8:D10"/>
    <mergeCell ref="H8:H10"/>
    <mergeCell ref="I8:I10"/>
    <mergeCell ref="A5:A7"/>
    <mergeCell ref="B5:B7"/>
    <mergeCell ref="C5:C7"/>
    <mergeCell ref="D5:D7"/>
    <mergeCell ref="A1:I1"/>
    <mergeCell ref="A2:A4"/>
    <mergeCell ref="B2:B4"/>
    <mergeCell ref="C2:C4"/>
    <mergeCell ref="D2:D4"/>
    <mergeCell ref="H2:H4"/>
    <mergeCell ref="I2:I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">
      <selection activeCell="Y5" sqref="Y5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6" width="3.7109375" style="0" customWidth="1"/>
    <col min="17" max="17" width="5.421875" style="0" customWidth="1"/>
    <col min="18" max="18" width="4.57421875" style="0" customWidth="1"/>
    <col min="19" max="19" width="4.8515625" style="0" customWidth="1"/>
    <col min="20" max="20" width="3.7109375" style="0" customWidth="1"/>
    <col min="21" max="26" width="4.7109375" style="0" customWidth="1"/>
    <col min="27" max="29" width="3.7109375" style="0" customWidth="1"/>
  </cols>
  <sheetData>
    <row r="1" spans="1:24" ht="32.25" customHeight="1">
      <c r="A1" s="95" t="s">
        <v>55</v>
      </c>
      <c r="B1" s="95"/>
      <c r="C1" s="95"/>
      <c r="D1" s="95"/>
      <c r="E1" s="96">
        <v>1</v>
      </c>
      <c r="F1" s="96"/>
      <c r="G1" s="97">
        <v>2</v>
      </c>
      <c r="H1" s="97"/>
      <c r="I1" s="97">
        <v>3</v>
      </c>
      <c r="J1" s="97"/>
      <c r="K1" s="97">
        <v>4</v>
      </c>
      <c r="L1" s="97"/>
      <c r="M1" s="97">
        <v>5</v>
      </c>
      <c r="N1" s="97"/>
      <c r="O1" s="97">
        <v>6</v>
      </c>
      <c r="P1" s="97"/>
      <c r="Q1" s="98" t="s">
        <v>1</v>
      </c>
      <c r="R1" s="98"/>
      <c r="S1" s="98" t="s">
        <v>2</v>
      </c>
      <c r="T1" s="98"/>
      <c r="U1" s="98" t="s">
        <v>3</v>
      </c>
      <c r="V1" s="98"/>
      <c r="W1" s="98" t="s">
        <v>4</v>
      </c>
      <c r="X1" s="98"/>
    </row>
    <row r="2" spans="1:25" ht="33" customHeight="1">
      <c r="A2" s="1">
        <v>1</v>
      </c>
      <c r="B2" s="2" t="s">
        <v>56</v>
      </c>
      <c r="C2" s="3"/>
      <c r="D2" s="4" t="s">
        <v>57</v>
      </c>
      <c r="E2" s="99"/>
      <c r="F2" s="99"/>
      <c r="G2" s="5">
        <f>S14</f>
        <v>1</v>
      </c>
      <c r="H2" s="6">
        <f>T14</f>
        <v>2</v>
      </c>
      <c r="I2" s="7">
        <f>T16</f>
        <v>0</v>
      </c>
      <c r="J2" s="8">
        <f>S16</f>
        <v>2</v>
      </c>
      <c r="K2" s="7">
        <f>S20</f>
        <v>0</v>
      </c>
      <c r="L2" s="8">
        <f>T20</f>
        <v>2</v>
      </c>
      <c r="M2" s="7">
        <f>S21</f>
        <v>0</v>
      </c>
      <c r="N2" s="8">
        <f>T21</f>
        <v>2</v>
      </c>
      <c r="O2" s="7">
        <f>S9</f>
        <v>2</v>
      </c>
      <c r="P2" s="8">
        <f>T9</f>
        <v>0</v>
      </c>
      <c r="Q2" s="9">
        <f>IF(ISBLANK(B2),"",SUM(G9,K9,O9,G14,K14,O14,H16,L16,P16,G20,K20,O20,G21,K21,O21))</f>
        <v>12</v>
      </c>
      <c r="R2" s="10">
        <f>IF(ISBLANK(B2),"",SUM(H9,L9,P9,H14,L14,P14,G16,K16,O16,H20,L20,P20,H21,L21,P21))</f>
        <v>27</v>
      </c>
      <c r="S2" s="9">
        <f>IF(ISBLANK(B2),"",SUM(G2,I2,K2,M2,O2))</f>
        <v>3</v>
      </c>
      <c r="T2" s="10">
        <f>IF(ISBLANK(B2),"",SUM(H2,J2,L2,N2,P2))</f>
        <v>8</v>
      </c>
      <c r="U2" s="9">
        <f>IF(ISBLANK(B2),"",IF(G2=2,1,0)+IF(I2=2,1,0)+IF(K2=2,1,0)+IF(M2=2,1,0)+IF(O2=2,1,0))</f>
        <v>1</v>
      </c>
      <c r="V2" s="10">
        <f>IF(ISBLANK(B2),"",IF(H2=2,1,0)+IF(J2=2,1,0)+IF(L2=2,1,0)+IF(N2=2,1,0)+IF(P2=2,1,0))</f>
        <v>4</v>
      </c>
      <c r="W2" s="100">
        <v>5</v>
      </c>
      <c r="X2" s="100"/>
      <c r="Y2" t="s">
        <v>58</v>
      </c>
    </row>
    <row r="3" spans="1:24" ht="33" customHeight="1">
      <c r="A3" s="11">
        <v>2</v>
      </c>
      <c r="B3" s="2" t="s">
        <v>59</v>
      </c>
      <c r="C3" s="12"/>
      <c r="D3" s="13" t="s">
        <v>60</v>
      </c>
      <c r="E3" s="9">
        <f>T14</f>
        <v>2</v>
      </c>
      <c r="F3" s="10">
        <f>S14</f>
        <v>1</v>
      </c>
      <c r="G3" s="99"/>
      <c r="H3" s="99"/>
      <c r="I3" s="14">
        <f>S19</f>
        <v>0</v>
      </c>
      <c r="J3" s="15">
        <f>T19</f>
        <v>2</v>
      </c>
      <c r="K3" s="16">
        <f>T23</f>
        <v>2</v>
      </c>
      <c r="L3" s="17">
        <f>S23</f>
        <v>1</v>
      </c>
      <c r="M3" s="16">
        <f>S10</f>
        <v>0</v>
      </c>
      <c r="N3" s="17">
        <f>T10</f>
        <v>2</v>
      </c>
      <c r="O3" s="16">
        <f>S15</f>
        <v>2</v>
      </c>
      <c r="P3" s="17">
        <f>T15</f>
        <v>1</v>
      </c>
      <c r="Q3" s="18">
        <f>IF(ISBLANK(B3),"",SUM(G10,K10,O10,H14,L14,P14,G15,K15,O15,G19,K19,O19,H23,L23,P23))</f>
        <v>24</v>
      </c>
      <c r="R3" s="19">
        <f>IF(ISBLANK(B3),"",SUM(H10,L10,P10,G14,K14,O14,H15,L15,P15,H19,L19,P19,G23,K23,O23))</f>
        <v>25</v>
      </c>
      <c r="S3" s="18">
        <f>IF(ISBLANK(B3),"",SUM(E3,I3,K3,M3,O3))</f>
        <v>6</v>
      </c>
      <c r="T3" s="19">
        <f>IF(ISBLANK(B3),"",SUM(F3,J3,L3,N3,P3))</f>
        <v>7</v>
      </c>
      <c r="U3" s="18">
        <f>IF(ISBLANK(B3),"",IF(E3=2,1,0)+IF(I3=2,1,0)+IF(K3=2,1,0)+IF(M3=2,1,0)+IF(O3=2,1,0))</f>
        <v>3</v>
      </c>
      <c r="V3" s="19">
        <f>IF(ISBLANK(B3),"",IF(F3=2,1,0)+IF(J3=2,1,0)+IF(L3=2,1,0)+IF(N3=2,1,0)+IF(P3=2,1,0))</f>
        <v>2</v>
      </c>
      <c r="W3" s="101">
        <v>3</v>
      </c>
      <c r="X3" s="101"/>
    </row>
    <row r="4" spans="1:24" ht="33" customHeight="1">
      <c r="A4" s="11">
        <v>3</v>
      </c>
      <c r="B4" s="2" t="s">
        <v>61</v>
      </c>
      <c r="C4" s="12"/>
      <c r="D4" s="13" t="s">
        <v>62</v>
      </c>
      <c r="E4" s="18">
        <f>S16</f>
        <v>2</v>
      </c>
      <c r="F4" s="20">
        <f>T16</f>
        <v>0</v>
      </c>
      <c r="G4" s="21">
        <f>T19</f>
        <v>2</v>
      </c>
      <c r="H4" s="22">
        <f>S19</f>
        <v>0</v>
      </c>
      <c r="I4" s="99"/>
      <c r="J4" s="99"/>
      <c r="K4" s="14">
        <f>S11</f>
        <v>2</v>
      </c>
      <c r="L4" s="15">
        <f>T11</f>
        <v>1</v>
      </c>
      <c r="M4" s="16">
        <f>S12</f>
        <v>2</v>
      </c>
      <c r="N4" s="17">
        <f>T12</f>
        <v>0</v>
      </c>
      <c r="O4" s="16">
        <f>S22</f>
        <v>2</v>
      </c>
      <c r="P4" s="17">
        <f>T22</f>
        <v>0</v>
      </c>
      <c r="Q4" s="18">
        <f>IF(ISBLANK(B4),"",SUM(G11,K11,O11,G12,K12,O12,G16,K16,O16,H19,L19,P19,G22,K22,O22))</f>
        <v>32</v>
      </c>
      <c r="R4" s="19">
        <f>IF(ISBLANK(B4),"",SUM(H11,L11,P11,H12,L12,P12,H16,L16,P16,G19,K19,O19,H22,L22,P22))</f>
        <v>9</v>
      </c>
      <c r="S4" s="18">
        <f>IF(ISBLANK(B4),"",SUM(G4,E4,K4,M4,O4))</f>
        <v>10</v>
      </c>
      <c r="T4" s="19">
        <f>IF(ISBLANK(B4),"",SUM(H4,F4,L4,N4,P4))</f>
        <v>1</v>
      </c>
      <c r="U4" s="18">
        <f>IF(ISBLANK(B4),"",IF(G4=2,1,0)+IF(E4=2,1,0)+IF(K4=2,1,0)+IF(M4=2,1,0)+IF(O4=2,1,0))</f>
        <v>5</v>
      </c>
      <c r="V4" s="19">
        <f>IF(ISBLANK(B4),"",IF(H4=2,1,0)+IF(F4=2,1,0)+IF(L4=2,1,0)+IF(N4=2,1,0)+IF(P4=2,1,0))</f>
        <v>0</v>
      </c>
      <c r="W4" s="101">
        <v>1</v>
      </c>
      <c r="X4" s="101"/>
    </row>
    <row r="5" spans="1:24" ht="33" customHeight="1">
      <c r="A5" s="11">
        <v>4</v>
      </c>
      <c r="B5" s="2" t="s">
        <v>63</v>
      </c>
      <c r="C5" s="12"/>
      <c r="D5" s="13" t="s">
        <v>64</v>
      </c>
      <c r="E5" s="18">
        <f>T20</f>
        <v>2</v>
      </c>
      <c r="F5" s="20">
        <f>S20</f>
        <v>0</v>
      </c>
      <c r="G5" s="23">
        <f>S23</f>
        <v>1</v>
      </c>
      <c r="H5" s="20">
        <f>T23</f>
        <v>2</v>
      </c>
      <c r="I5" s="24">
        <f>T11</f>
        <v>1</v>
      </c>
      <c r="J5" s="22">
        <f>S11</f>
        <v>2</v>
      </c>
      <c r="K5" s="99"/>
      <c r="L5" s="99"/>
      <c r="M5" s="14">
        <f>T17</f>
        <v>1</v>
      </c>
      <c r="N5" s="15">
        <f>S17</f>
        <v>2</v>
      </c>
      <c r="O5" s="16">
        <f>S13</f>
        <v>2</v>
      </c>
      <c r="P5" s="17">
        <f>T13</f>
        <v>1</v>
      </c>
      <c r="Q5" s="18">
        <f>IF(ISBLANK(B5),"",SUM(H11,L11,P11,G13,K13,O13,H17,L17,P17,H20,L20,P20,G23,K23,O23))</f>
        <v>25</v>
      </c>
      <c r="R5" s="19">
        <f>IF(ISBLANK(B5),"",SUM(G11,K11,O11,H13,L13,P13,G17,K17,O17,G20,K20,O20,H23,P23))</f>
        <v>25</v>
      </c>
      <c r="S5" s="18">
        <f>IF(ISBLANK(B5),"",SUM(E5,I5,G5,M5,O5))</f>
        <v>7</v>
      </c>
      <c r="T5" s="19">
        <f>IF(ISBLANK(B5),"",SUM(F5,J5,H5,N5,P5))</f>
        <v>7</v>
      </c>
      <c r="U5" s="18">
        <f>IF(ISBLANK(B5),"",IF(E5=2,1,0)+IF(I5=2,1,0)+IF(G5=2,1,0)+IF(M5=2,1,0)+IF(O5=2,1,0))</f>
        <v>2</v>
      </c>
      <c r="V5" s="19">
        <f>IF(ISBLANK(B5),"",IF(F5=2,1,0)+IF(J5=2,1,0)+IF(H5=2,1,0)+IF(N5=2,1,0)+IF(P5=2,1,0))</f>
        <v>3</v>
      </c>
      <c r="W5" s="101">
        <v>4</v>
      </c>
      <c r="X5" s="101"/>
    </row>
    <row r="6" spans="1:24" ht="33" customHeight="1">
      <c r="A6" s="11">
        <v>5</v>
      </c>
      <c r="B6" s="2" t="s">
        <v>65</v>
      </c>
      <c r="C6" s="12"/>
      <c r="D6" s="13" t="s">
        <v>66</v>
      </c>
      <c r="E6" s="18">
        <f>T21</f>
        <v>2</v>
      </c>
      <c r="F6" s="20">
        <f>S21</f>
        <v>0</v>
      </c>
      <c r="G6" s="23">
        <f>T10</f>
        <v>2</v>
      </c>
      <c r="H6" s="20">
        <f>S10</f>
        <v>0</v>
      </c>
      <c r="I6" s="23">
        <f>T12</f>
        <v>0</v>
      </c>
      <c r="J6" s="20">
        <f>S12</f>
        <v>2</v>
      </c>
      <c r="K6" s="24">
        <f>S17</f>
        <v>2</v>
      </c>
      <c r="L6" s="22">
        <f>T17</f>
        <v>1</v>
      </c>
      <c r="M6" s="99"/>
      <c r="N6" s="99"/>
      <c r="O6" s="14">
        <f>S18</f>
        <v>2</v>
      </c>
      <c r="P6" s="15">
        <f>T18</f>
        <v>0</v>
      </c>
      <c r="Q6" s="18">
        <f>IF(ISBLANK(B6),"",SUM(H10,L10,P10,H12,L12,P12,G17,K17,O17,G18,K18,O18,H21,L21,P21))</f>
        <v>27</v>
      </c>
      <c r="R6" s="19">
        <f>IF(ISBLANK(B6),"",SUM(G10,K10,O10,G12,K12,O12,H17,L17,P17,H18,L18,P18,G21,K21,O21))</f>
        <v>14</v>
      </c>
      <c r="S6" s="18">
        <f>IF(ISBLANK(B6),"",SUM(E6,G6,K6,I6,O6))</f>
        <v>8</v>
      </c>
      <c r="T6" s="19">
        <f>IF(ISBLANK(B6),"",SUM(F6,H6,L6,J6,P6))</f>
        <v>3</v>
      </c>
      <c r="U6" s="18">
        <f>IF(ISBLANK(B6),"",IF(E6=2,1,0)+IF(G6=2,1,0)+IF(K6=2,1,0)+IF(I6=2,1,0)+IF(O6=2,1,0))</f>
        <v>4</v>
      </c>
      <c r="V6" s="19">
        <f>IF(ISBLANK(B6),"",IF(F6=2,1,0)+IF(H6=2,1,0)+IF(L6=2,1,0)+IF(J6=2,1,0)+IF(P6=2,1,0))</f>
        <v>1</v>
      </c>
      <c r="W6" s="101">
        <v>2</v>
      </c>
      <c r="X6" s="101"/>
    </row>
    <row r="7" spans="1:25" ht="33" customHeight="1">
      <c r="A7" s="25">
        <v>6</v>
      </c>
      <c r="B7" s="26" t="s">
        <v>67</v>
      </c>
      <c r="C7" s="27"/>
      <c r="D7" s="28" t="s">
        <v>68</v>
      </c>
      <c r="E7" s="29">
        <f>T9</f>
        <v>0</v>
      </c>
      <c r="F7" s="30">
        <f>S9</f>
        <v>2</v>
      </c>
      <c r="G7" s="31">
        <f>T15</f>
        <v>1</v>
      </c>
      <c r="H7" s="30">
        <f>S15</f>
        <v>2</v>
      </c>
      <c r="I7" s="31">
        <f>T22</f>
        <v>0</v>
      </c>
      <c r="J7" s="30">
        <f>S22</f>
        <v>2</v>
      </c>
      <c r="K7" s="31">
        <f>T13</f>
        <v>1</v>
      </c>
      <c r="L7" s="30">
        <f>S13</f>
        <v>2</v>
      </c>
      <c r="M7" s="32">
        <f>T18</f>
        <v>0</v>
      </c>
      <c r="N7" s="33">
        <f>S18</f>
        <v>2</v>
      </c>
      <c r="O7" s="102"/>
      <c r="P7" s="102"/>
      <c r="Q7" s="29">
        <f>IF(ISBLANK(B7),"",SUM(H9,L9,P9,H13,L13,P13,H15,L15,P15,H18,L18,P18,H22,L22,P22))</f>
        <v>10</v>
      </c>
      <c r="R7" s="34">
        <f>IF(ISBLANK(B7),"",SUM(G9,K9,O9,G13,K13,O13,G15,K15,O15,G18,K18,O18,G22,K22,O22))</f>
        <v>30</v>
      </c>
      <c r="S7" s="29">
        <f>IF(ISBLANK(B7),"",SUM(E7,G7,I7,M7,K7))</f>
        <v>2</v>
      </c>
      <c r="T7" s="34">
        <f>IF(ISBLANK(B7),"",SUM(F7,H7,J7,N7,L7))</f>
        <v>10</v>
      </c>
      <c r="U7" s="29">
        <f>IF(ISBLANK(B7),"",IF(E7=2,1,0)+IF(G7=2,1,0)+IF(I7=2,1,0)+IF(M7=2,1,0)+IF(K7=2,1,0))</f>
        <v>0</v>
      </c>
      <c r="V7" s="34">
        <f>IF(ISBLANK(B7),"",IF(F7=2,1,0)+IF(H7=2,1,0)+IF(J7=2,1,0)+IF(N7=2,1,0)+IF(L7=2,1,0))</f>
        <v>5</v>
      </c>
      <c r="W7" s="103">
        <v>6</v>
      </c>
      <c r="X7" s="103"/>
      <c r="Y7" t="s">
        <v>69</v>
      </c>
    </row>
    <row r="9" spans="1:20" ht="12.75">
      <c r="A9" s="35" t="s">
        <v>18</v>
      </c>
      <c r="B9" s="36" t="str">
        <f>IF(ISBLANK(B2),"",B2)</f>
        <v>Dreier/Holthaus</v>
      </c>
      <c r="C9" s="37" t="s">
        <v>19</v>
      </c>
      <c r="D9" s="38" t="str">
        <f>IF(ISBLANK(B7),"",B7)</f>
        <v>Friesenborg/Tjarks</v>
      </c>
      <c r="E9" s="104" t="s">
        <v>20</v>
      </c>
      <c r="F9" s="104"/>
      <c r="G9" s="39">
        <v>3</v>
      </c>
      <c r="H9" s="40">
        <v>1</v>
      </c>
      <c r="I9" s="104" t="s">
        <v>21</v>
      </c>
      <c r="J9" s="104"/>
      <c r="K9" s="39">
        <v>3</v>
      </c>
      <c r="L9" s="40">
        <v>0</v>
      </c>
      <c r="M9" s="104" t="s">
        <v>22</v>
      </c>
      <c r="N9" s="104"/>
      <c r="O9" s="39"/>
      <c r="P9" s="40"/>
      <c r="Q9" s="37" t="s">
        <v>23</v>
      </c>
      <c r="R9" s="38"/>
      <c r="S9" s="41">
        <f aca="true" t="shared" si="0" ref="S9:S23">IF(ISBLANK(G9),"",IF(G9&gt;H9,1,0)+IF(K9&gt;L9,1,0)+IF(O9&gt;P9,1,0))</f>
        <v>2</v>
      </c>
      <c r="T9" s="42">
        <f aca="true" t="shared" si="1" ref="T9:T23">IF(ISBLANK(H9),"",IF(H9&gt;G9,1,0)+IF(L9&gt;K9,1,0)+IF(P9&gt;O9,1,0))</f>
        <v>0</v>
      </c>
    </row>
    <row r="10" spans="1:20" ht="12.75">
      <c r="A10" s="43" t="s">
        <v>24</v>
      </c>
      <c r="B10" s="44" t="str">
        <f>IF(ISBLANK(B3),"",B3)</f>
        <v>Kaczmarek/Büttner</v>
      </c>
      <c r="C10" s="45" t="s">
        <v>19</v>
      </c>
      <c r="D10" s="46" t="str">
        <f>IF(ISBLANK(B6),"",B6)</f>
        <v>Helmers/Köhler</v>
      </c>
      <c r="E10" s="105" t="s">
        <v>20</v>
      </c>
      <c r="F10" s="105"/>
      <c r="G10" s="47">
        <v>2</v>
      </c>
      <c r="H10" s="48">
        <v>3</v>
      </c>
      <c r="I10" s="105" t="s">
        <v>21</v>
      </c>
      <c r="J10" s="105"/>
      <c r="K10" s="47">
        <v>1</v>
      </c>
      <c r="L10" s="48">
        <v>3</v>
      </c>
      <c r="M10" s="105" t="s">
        <v>22</v>
      </c>
      <c r="N10" s="105"/>
      <c r="O10" s="47"/>
      <c r="P10" s="48"/>
      <c r="Q10" s="49" t="s">
        <v>23</v>
      </c>
      <c r="R10" s="46"/>
      <c r="S10" s="50">
        <f t="shared" si="0"/>
        <v>0</v>
      </c>
      <c r="T10" s="51">
        <f t="shared" si="1"/>
        <v>2</v>
      </c>
    </row>
    <row r="11" spans="1:20" ht="12.75">
      <c r="A11" s="52" t="s">
        <v>25</v>
      </c>
      <c r="B11" s="53" t="str">
        <f>IF(ISBLANK(B4),"",B4)</f>
        <v>Loebert/Fischer</v>
      </c>
      <c r="C11" s="54" t="s">
        <v>19</v>
      </c>
      <c r="D11" s="55" t="str">
        <f>IF(ISBLANK(B5),"",B5)</f>
        <v>Freese/Bruns/Pytlak</v>
      </c>
      <c r="E11" s="106" t="s">
        <v>20</v>
      </c>
      <c r="F11" s="106"/>
      <c r="G11" s="56">
        <v>3</v>
      </c>
      <c r="H11" s="57">
        <v>1</v>
      </c>
      <c r="I11" s="106" t="s">
        <v>21</v>
      </c>
      <c r="J11" s="106"/>
      <c r="K11" s="56">
        <v>2</v>
      </c>
      <c r="L11" s="57">
        <v>3</v>
      </c>
      <c r="M11" s="106" t="s">
        <v>22</v>
      </c>
      <c r="N11" s="106"/>
      <c r="O11" s="56">
        <v>3</v>
      </c>
      <c r="P11" s="57">
        <v>2</v>
      </c>
      <c r="Q11" s="58" t="s">
        <v>23</v>
      </c>
      <c r="R11" s="55"/>
      <c r="S11" s="59">
        <f t="shared" si="0"/>
        <v>2</v>
      </c>
      <c r="T11" s="60">
        <f t="shared" si="1"/>
        <v>1</v>
      </c>
    </row>
    <row r="12" spans="1:20" ht="12.75">
      <c r="A12" s="61" t="s">
        <v>26</v>
      </c>
      <c r="B12" s="37" t="str">
        <f>IF(ISBLANK(B4),"",B4)</f>
        <v>Loebert/Fischer</v>
      </c>
      <c r="C12" s="62" t="s">
        <v>19</v>
      </c>
      <c r="D12" s="38" t="str">
        <f>IF(ISBLANK(B6),"",B6)</f>
        <v>Helmers/Köhler</v>
      </c>
      <c r="E12" s="104" t="s">
        <v>20</v>
      </c>
      <c r="F12" s="104"/>
      <c r="G12" s="39">
        <v>3</v>
      </c>
      <c r="H12" s="40">
        <v>2</v>
      </c>
      <c r="I12" s="104" t="s">
        <v>21</v>
      </c>
      <c r="J12" s="104"/>
      <c r="K12" s="39">
        <v>3</v>
      </c>
      <c r="L12" s="40">
        <v>0</v>
      </c>
      <c r="M12" s="104" t="s">
        <v>22</v>
      </c>
      <c r="N12" s="104"/>
      <c r="O12" s="39"/>
      <c r="P12" s="40"/>
      <c r="Q12" s="37" t="s">
        <v>23</v>
      </c>
      <c r="R12" s="38"/>
      <c r="S12" s="41">
        <f t="shared" si="0"/>
        <v>2</v>
      </c>
      <c r="T12" s="42">
        <f t="shared" si="1"/>
        <v>0</v>
      </c>
    </row>
    <row r="13" spans="1:20" ht="12.75">
      <c r="A13" s="63" t="s">
        <v>27</v>
      </c>
      <c r="B13" s="49" t="str">
        <f>IF(ISBLANK(B5),"",B5)</f>
        <v>Freese/Bruns/Pytlak</v>
      </c>
      <c r="C13" s="45" t="s">
        <v>19</v>
      </c>
      <c r="D13" s="46" t="str">
        <f>IF(ISBLANK(B7),"",B7)</f>
        <v>Friesenborg/Tjarks</v>
      </c>
      <c r="E13" s="105" t="s">
        <v>20</v>
      </c>
      <c r="F13" s="105"/>
      <c r="G13" s="47">
        <v>3</v>
      </c>
      <c r="H13" s="48">
        <v>1</v>
      </c>
      <c r="I13" s="105" t="s">
        <v>21</v>
      </c>
      <c r="J13" s="105"/>
      <c r="K13" s="47">
        <v>0</v>
      </c>
      <c r="L13" s="48">
        <v>3</v>
      </c>
      <c r="M13" s="105" t="s">
        <v>22</v>
      </c>
      <c r="N13" s="105"/>
      <c r="O13" s="47">
        <v>3</v>
      </c>
      <c r="P13" s="48">
        <v>0</v>
      </c>
      <c r="Q13" s="49" t="s">
        <v>23</v>
      </c>
      <c r="R13" s="46"/>
      <c r="S13" s="50">
        <f t="shared" si="0"/>
        <v>2</v>
      </c>
      <c r="T13" s="51">
        <f t="shared" si="1"/>
        <v>1</v>
      </c>
    </row>
    <row r="14" spans="1:20" ht="12.75">
      <c r="A14" s="64" t="s">
        <v>28</v>
      </c>
      <c r="B14" s="58" t="str">
        <f>IF(ISBLANK(B2),"",B2)</f>
        <v>Dreier/Holthaus</v>
      </c>
      <c r="C14" s="54" t="s">
        <v>19</v>
      </c>
      <c r="D14" s="55" t="str">
        <f>IF(ISBLANK(B3),"",B3)</f>
        <v>Kaczmarek/Büttner</v>
      </c>
      <c r="E14" s="106" t="s">
        <v>20</v>
      </c>
      <c r="F14" s="106"/>
      <c r="G14" s="56">
        <v>3</v>
      </c>
      <c r="H14" s="57">
        <v>2</v>
      </c>
      <c r="I14" s="106" t="s">
        <v>21</v>
      </c>
      <c r="J14" s="106"/>
      <c r="K14" s="56">
        <v>2</v>
      </c>
      <c r="L14" s="57">
        <v>3</v>
      </c>
      <c r="M14" s="106" t="s">
        <v>22</v>
      </c>
      <c r="N14" s="106"/>
      <c r="O14" s="56">
        <v>1</v>
      </c>
      <c r="P14" s="57">
        <v>3</v>
      </c>
      <c r="Q14" s="58" t="s">
        <v>23</v>
      </c>
      <c r="R14" s="55"/>
      <c r="S14" s="59">
        <f t="shared" si="0"/>
        <v>1</v>
      </c>
      <c r="T14" s="60">
        <f t="shared" si="1"/>
        <v>2</v>
      </c>
    </row>
    <row r="15" spans="1:20" ht="12.75">
      <c r="A15" s="61" t="s">
        <v>29</v>
      </c>
      <c r="B15" s="37" t="str">
        <f>IF(ISBLANK(B3),"",B3)</f>
        <v>Kaczmarek/Büttner</v>
      </c>
      <c r="C15" s="62" t="s">
        <v>19</v>
      </c>
      <c r="D15" s="38" t="str">
        <f>IF(ISBLANK(B7),"",B7)</f>
        <v>Friesenborg/Tjarks</v>
      </c>
      <c r="E15" s="104" t="s">
        <v>20</v>
      </c>
      <c r="F15" s="104"/>
      <c r="G15" s="39">
        <v>0</v>
      </c>
      <c r="H15" s="40">
        <v>3</v>
      </c>
      <c r="I15" s="104" t="s">
        <v>21</v>
      </c>
      <c r="J15" s="104"/>
      <c r="K15" s="39">
        <v>3</v>
      </c>
      <c r="L15" s="40">
        <v>0</v>
      </c>
      <c r="M15" s="104" t="s">
        <v>22</v>
      </c>
      <c r="N15" s="104"/>
      <c r="O15" s="39">
        <v>3</v>
      </c>
      <c r="P15" s="40">
        <v>1</v>
      </c>
      <c r="Q15" s="37" t="s">
        <v>23</v>
      </c>
      <c r="R15" s="38"/>
      <c r="S15" s="41">
        <f t="shared" si="0"/>
        <v>2</v>
      </c>
      <c r="T15" s="42">
        <f t="shared" si="1"/>
        <v>1</v>
      </c>
    </row>
    <row r="16" spans="1:20" ht="12.75">
      <c r="A16" s="63" t="s">
        <v>30</v>
      </c>
      <c r="B16" s="49" t="str">
        <f>IF(ISBLANK(B4),"",B4)</f>
        <v>Loebert/Fischer</v>
      </c>
      <c r="C16" s="45" t="s">
        <v>19</v>
      </c>
      <c r="D16" s="46" t="str">
        <f>IF(ISBLANK(B2),"",B2)</f>
        <v>Dreier/Holthaus</v>
      </c>
      <c r="E16" s="105" t="s">
        <v>20</v>
      </c>
      <c r="F16" s="105"/>
      <c r="G16" s="47">
        <v>3</v>
      </c>
      <c r="H16" s="48">
        <v>0</v>
      </c>
      <c r="I16" s="105" t="s">
        <v>21</v>
      </c>
      <c r="J16" s="105"/>
      <c r="K16" s="47">
        <v>3</v>
      </c>
      <c r="L16" s="48">
        <v>0</v>
      </c>
      <c r="M16" s="105" t="s">
        <v>22</v>
      </c>
      <c r="N16" s="105"/>
      <c r="O16" s="47"/>
      <c r="P16" s="48"/>
      <c r="Q16" s="49" t="s">
        <v>23</v>
      </c>
      <c r="R16" s="46"/>
      <c r="S16" s="50">
        <f t="shared" si="0"/>
        <v>2</v>
      </c>
      <c r="T16" s="51">
        <f t="shared" si="1"/>
        <v>0</v>
      </c>
    </row>
    <row r="17" spans="1:20" ht="12.75">
      <c r="A17" s="64" t="s">
        <v>31</v>
      </c>
      <c r="B17" s="58" t="str">
        <f>IF(ISBLANK(B6),"",B6)</f>
        <v>Helmers/Köhler</v>
      </c>
      <c r="C17" s="54" t="s">
        <v>19</v>
      </c>
      <c r="D17" s="55" t="str">
        <f>IF(ISBLANK(B5),"",B5)</f>
        <v>Freese/Bruns/Pytlak</v>
      </c>
      <c r="E17" s="106" t="s">
        <v>20</v>
      </c>
      <c r="F17" s="106"/>
      <c r="G17" s="56">
        <v>3</v>
      </c>
      <c r="H17" s="57">
        <v>1</v>
      </c>
      <c r="I17" s="106" t="s">
        <v>21</v>
      </c>
      <c r="J17" s="106"/>
      <c r="K17" s="56">
        <v>1</v>
      </c>
      <c r="L17" s="57">
        <v>3</v>
      </c>
      <c r="M17" s="106" t="s">
        <v>22</v>
      </c>
      <c r="N17" s="106"/>
      <c r="O17" s="56">
        <v>3</v>
      </c>
      <c r="P17" s="57">
        <v>0</v>
      </c>
      <c r="Q17" s="58" t="s">
        <v>23</v>
      </c>
      <c r="R17" s="55"/>
      <c r="S17" s="59">
        <f t="shared" si="0"/>
        <v>2</v>
      </c>
      <c r="T17" s="60">
        <f t="shared" si="1"/>
        <v>1</v>
      </c>
    </row>
    <row r="18" spans="1:20" ht="12.75">
      <c r="A18" s="61" t="s">
        <v>32</v>
      </c>
      <c r="B18" s="37" t="str">
        <f>IF(ISBLANK(B6),"",B6)</f>
        <v>Helmers/Köhler</v>
      </c>
      <c r="C18" s="62" t="s">
        <v>19</v>
      </c>
      <c r="D18" s="38" t="str">
        <f>IF(ISBLANK(B7),"",B7)</f>
        <v>Friesenborg/Tjarks</v>
      </c>
      <c r="E18" s="104" t="s">
        <v>20</v>
      </c>
      <c r="F18" s="104"/>
      <c r="G18" s="39">
        <v>3</v>
      </c>
      <c r="H18" s="40">
        <v>1</v>
      </c>
      <c r="I18" s="104" t="s">
        <v>21</v>
      </c>
      <c r="J18" s="104"/>
      <c r="K18" s="39">
        <v>3</v>
      </c>
      <c r="L18" s="40">
        <v>0</v>
      </c>
      <c r="M18" s="104" t="s">
        <v>22</v>
      </c>
      <c r="N18" s="104"/>
      <c r="O18" s="39"/>
      <c r="P18" s="40"/>
      <c r="Q18" s="37" t="s">
        <v>23</v>
      </c>
      <c r="R18" s="38"/>
      <c r="S18" s="41">
        <f t="shared" si="0"/>
        <v>2</v>
      </c>
      <c r="T18" s="42">
        <f t="shared" si="1"/>
        <v>0</v>
      </c>
    </row>
    <row r="19" spans="1:20" ht="12.75">
      <c r="A19" s="63" t="s">
        <v>33</v>
      </c>
      <c r="B19" s="49" t="str">
        <f>IF(ISBLANK(B3),"",B3)</f>
        <v>Kaczmarek/Büttner</v>
      </c>
      <c r="C19" s="45" t="s">
        <v>19</v>
      </c>
      <c r="D19" s="46" t="str">
        <f>IF(ISBLANK(B4),"",B4)</f>
        <v>Loebert/Fischer</v>
      </c>
      <c r="E19" s="105" t="s">
        <v>20</v>
      </c>
      <c r="F19" s="105"/>
      <c r="G19" s="47">
        <v>1</v>
      </c>
      <c r="H19" s="48">
        <v>3</v>
      </c>
      <c r="I19" s="105" t="s">
        <v>21</v>
      </c>
      <c r="J19" s="105"/>
      <c r="K19" s="47">
        <v>0</v>
      </c>
      <c r="L19" s="48">
        <v>3</v>
      </c>
      <c r="M19" s="105" t="s">
        <v>22</v>
      </c>
      <c r="N19" s="105"/>
      <c r="O19" s="47"/>
      <c r="P19" s="48"/>
      <c r="Q19" s="49" t="s">
        <v>23</v>
      </c>
      <c r="R19" s="46"/>
      <c r="S19" s="50">
        <f t="shared" si="0"/>
        <v>0</v>
      </c>
      <c r="T19" s="51">
        <f t="shared" si="1"/>
        <v>2</v>
      </c>
    </row>
    <row r="20" spans="1:21" ht="12.75">
      <c r="A20" s="64" t="s">
        <v>34</v>
      </c>
      <c r="B20" s="58" t="str">
        <f>IF(ISBLANK(B2),"",B2)</f>
        <v>Dreier/Holthaus</v>
      </c>
      <c r="C20" s="54" t="s">
        <v>19</v>
      </c>
      <c r="D20" s="55" t="str">
        <f>IF(ISBLANK(B5),"",B5)</f>
        <v>Freese/Bruns/Pytlak</v>
      </c>
      <c r="E20" s="106" t="s">
        <v>20</v>
      </c>
      <c r="F20" s="106"/>
      <c r="G20" s="56">
        <v>0</v>
      </c>
      <c r="H20" s="57">
        <v>3</v>
      </c>
      <c r="I20" s="106" t="s">
        <v>21</v>
      </c>
      <c r="J20" s="106"/>
      <c r="K20" s="56">
        <v>0</v>
      </c>
      <c r="L20" s="57">
        <v>3</v>
      </c>
      <c r="M20" s="106" t="s">
        <v>22</v>
      </c>
      <c r="N20" s="106"/>
      <c r="O20" s="56"/>
      <c r="P20" s="57"/>
      <c r="Q20" s="58" t="s">
        <v>23</v>
      </c>
      <c r="R20" s="55"/>
      <c r="S20" s="59">
        <f t="shared" si="0"/>
        <v>0</v>
      </c>
      <c r="T20" s="60">
        <f t="shared" si="1"/>
        <v>2</v>
      </c>
      <c r="U20" t="s">
        <v>50</v>
      </c>
    </row>
    <row r="21" spans="1:21" ht="12.75">
      <c r="A21" s="61" t="s">
        <v>35</v>
      </c>
      <c r="B21" s="37" t="str">
        <f>IF(ISBLANK(B2),"",B2)</f>
        <v>Dreier/Holthaus</v>
      </c>
      <c r="C21" s="62" t="s">
        <v>19</v>
      </c>
      <c r="D21" s="38" t="str">
        <f>IF(ISBLANK(B6),"",B6)</f>
        <v>Helmers/Köhler</v>
      </c>
      <c r="E21" s="104" t="s">
        <v>20</v>
      </c>
      <c r="F21" s="104"/>
      <c r="G21" s="39">
        <v>0</v>
      </c>
      <c r="H21" s="40">
        <v>3</v>
      </c>
      <c r="I21" s="104" t="s">
        <v>21</v>
      </c>
      <c r="J21" s="104"/>
      <c r="K21" s="39">
        <v>0</v>
      </c>
      <c r="L21" s="40">
        <v>3</v>
      </c>
      <c r="M21" s="104" t="s">
        <v>22</v>
      </c>
      <c r="N21" s="104"/>
      <c r="O21" s="39"/>
      <c r="P21" s="40"/>
      <c r="Q21" s="37" t="s">
        <v>23</v>
      </c>
      <c r="R21" s="38"/>
      <c r="S21" s="41">
        <f t="shared" si="0"/>
        <v>0</v>
      </c>
      <c r="T21" s="42">
        <f t="shared" si="1"/>
        <v>2</v>
      </c>
      <c r="U21" t="s">
        <v>50</v>
      </c>
    </row>
    <row r="22" spans="1:21" ht="12.75">
      <c r="A22" s="63" t="s">
        <v>36</v>
      </c>
      <c r="B22" s="49" t="str">
        <f>IF(ISBLANK(B4),"",B4)</f>
        <v>Loebert/Fischer</v>
      </c>
      <c r="C22" s="45" t="s">
        <v>19</v>
      </c>
      <c r="D22" s="46" t="str">
        <f>IF(ISBLANK(B7),"",B7)</f>
        <v>Friesenborg/Tjarks</v>
      </c>
      <c r="E22" s="105" t="s">
        <v>20</v>
      </c>
      <c r="F22" s="105"/>
      <c r="G22" s="47">
        <v>3</v>
      </c>
      <c r="H22" s="48">
        <v>0</v>
      </c>
      <c r="I22" s="105" t="s">
        <v>21</v>
      </c>
      <c r="J22" s="105"/>
      <c r="K22" s="47">
        <v>3</v>
      </c>
      <c r="L22" s="48">
        <v>0</v>
      </c>
      <c r="M22" s="105" t="s">
        <v>22</v>
      </c>
      <c r="N22" s="105"/>
      <c r="O22" s="47"/>
      <c r="P22" s="48"/>
      <c r="Q22" s="49" t="s">
        <v>23</v>
      </c>
      <c r="R22" s="46"/>
      <c r="S22" s="50">
        <f t="shared" si="0"/>
        <v>2</v>
      </c>
      <c r="T22" s="51">
        <f t="shared" si="1"/>
        <v>0</v>
      </c>
      <c r="U22" t="s">
        <v>50</v>
      </c>
    </row>
    <row r="23" spans="1:20" ht="12.75">
      <c r="A23" s="64" t="s">
        <v>37</v>
      </c>
      <c r="B23" s="58" t="str">
        <f>IF(ISBLANK(B5),"",B5)</f>
        <v>Freese/Bruns/Pytlak</v>
      </c>
      <c r="C23" s="54" t="s">
        <v>19</v>
      </c>
      <c r="D23" s="55" t="str">
        <f>IF(ISBLANK(B3),"",B3)</f>
        <v>Kaczmarek/Büttner</v>
      </c>
      <c r="E23" s="106" t="s">
        <v>20</v>
      </c>
      <c r="F23" s="106"/>
      <c r="G23" s="56">
        <v>0</v>
      </c>
      <c r="H23" s="57">
        <v>3</v>
      </c>
      <c r="I23" s="106" t="s">
        <v>21</v>
      </c>
      <c r="J23" s="106"/>
      <c r="K23" s="56">
        <v>3</v>
      </c>
      <c r="L23" s="57">
        <v>0</v>
      </c>
      <c r="M23" s="106" t="s">
        <v>22</v>
      </c>
      <c r="N23" s="106"/>
      <c r="O23" s="56">
        <v>0</v>
      </c>
      <c r="P23" s="57">
        <v>3</v>
      </c>
      <c r="Q23" s="58" t="s">
        <v>23</v>
      </c>
      <c r="R23" s="55"/>
      <c r="S23" s="59">
        <f t="shared" si="0"/>
        <v>1</v>
      </c>
      <c r="T23" s="60">
        <f t="shared" si="1"/>
        <v>2</v>
      </c>
    </row>
    <row r="24" ht="12.75">
      <c r="A24" s="65"/>
    </row>
    <row r="25" ht="12.75">
      <c r="A25" s="65"/>
    </row>
    <row r="26" ht="12.75">
      <c r="A26" s="65"/>
    </row>
    <row r="27" ht="12.75">
      <c r="A27" s="65"/>
    </row>
    <row r="28" ht="12.75">
      <c r="A28" s="65"/>
    </row>
    <row r="31" ht="12.75">
      <c r="A31" s="65"/>
    </row>
    <row r="32" ht="12.75">
      <c r="A32" s="65"/>
    </row>
    <row r="33" ht="12.75">
      <c r="A33" s="65"/>
    </row>
    <row r="34" ht="12.75">
      <c r="A34" s="65"/>
    </row>
    <row r="35" ht="12.75">
      <c r="A35" s="65"/>
    </row>
    <row r="36" ht="12.75">
      <c r="A36" s="65"/>
    </row>
    <row r="39" ht="12.75">
      <c r="A39" s="65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2.75">
      <c r="A44" s="65"/>
    </row>
    <row r="45" ht="12.75">
      <c r="A45" s="65"/>
    </row>
    <row r="46" ht="12.75">
      <c r="A46" s="65"/>
    </row>
    <row r="47" ht="12.75">
      <c r="A47" s="65"/>
    </row>
  </sheetData>
  <mergeCells count="68">
    <mergeCell ref="E22:F22"/>
    <mergeCell ref="I22:J22"/>
    <mergeCell ref="M22:N22"/>
    <mergeCell ref="E23:F23"/>
    <mergeCell ref="I23:J23"/>
    <mergeCell ref="M23:N23"/>
    <mergeCell ref="E20:F20"/>
    <mergeCell ref="I20:J20"/>
    <mergeCell ref="M20:N20"/>
    <mergeCell ref="E21:F21"/>
    <mergeCell ref="I21:J21"/>
    <mergeCell ref="M21:N21"/>
    <mergeCell ref="E18:F18"/>
    <mergeCell ref="I18:J18"/>
    <mergeCell ref="M18:N18"/>
    <mergeCell ref="E19:F19"/>
    <mergeCell ref="I19:J19"/>
    <mergeCell ref="M19:N19"/>
    <mergeCell ref="E16:F16"/>
    <mergeCell ref="I16:J16"/>
    <mergeCell ref="M16:N16"/>
    <mergeCell ref="E17:F17"/>
    <mergeCell ref="I17:J17"/>
    <mergeCell ref="M17:N17"/>
    <mergeCell ref="E14:F14"/>
    <mergeCell ref="I14:J14"/>
    <mergeCell ref="M14:N14"/>
    <mergeCell ref="E15:F15"/>
    <mergeCell ref="I15:J15"/>
    <mergeCell ref="M15:N15"/>
    <mergeCell ref="E12:F12"/>
    <mergeCell ref="I12:J12"/>
    <mergeCell ref="M12:N12"/>
    <mergeCell ref="E13:F13"/>
    <mergeCell ref="I13:J13"/>
    <mergeCell ref="M13:N13"/>
    <mergeCell ref="E10:F10"/>
    <mergeCell ref="I10:J10"/>
    <mergeCell ref="M10:N10"/>
    <mergeCell ref="E11:F11"/>
    <mergeCell ref="I11:J11"/>
    <mergeCell ref="M11:N11"/>
    <mergeCell ref="O7:P7"/>
    <mergeCell ref="W7:X7"/>
    <mergeCell ref="E9:F9"/>
    <mergeCell ref="I9:J9"/>
    <mergeCell ref="M9:N9"/>
    <mergeCell ref="K5:L5"/>
    <mergeCell ref="W5:X5"/>
    <mergeCell ref="M6:N6"/>
    <mergeCell ref="W6:X6"/>
    <mergeCell ref="G3:H3"/>
    <mergeCell ref="W3:X3"/>
    <mergeCell ref="I4:J4"/>
    <mergeCell ref="W4:X4"/>
    <mergeCell ref="S1:T1"/>
    <mergeCell ref="U1:V1"/>
    <mergeCell ref="W1:X1"/>
    <mergeCell ref="E2:F2"/>
    <mergeCell ref="W2:X2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Roman,Standard"&amp;12&amp;A</oddHeader>
    <oddFooter>&amp;C&amp;"Times New Roman,Standard"&amp;12Seite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F15" sqref="F15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95" t="s">
        <v>70</v>
      </c>
      <c r="B1" s="95"/>
      <c r="C1" s="95"/>
      <c r="D1" s="95"/>
      <c r="E1" s="96">
        <v>1</v>
      </c>
      <c r="F1" s="96"/>
      <c r="G1" s="97">
        <v>2</v>
      </c>
      <c r="H1" s="97"/>
      <c r="I1" s="97">
        <v>3</v>
      </c>
      <c r="J1" s="97"/>
      <c r="K1" s="97">
        <v>4</v>
      </c>
      <c r="L1" s="97"/>
      <c r="M1" s="98" t="s">
        <v>1</v>
      </c>
      <c r="N1" s="98"/>
      <c r="O1" s="98" t="s">
        <v>2</v>
      </c>
      <c r="P1" s="98"/>
      <c r="Q1" s="98" t="s">
        <v>3</v>
      </c>
      <c r="R1" s="98"/>
      <c r="S1" s="98" t="s">
        <v>4</v>
      </c>
      <c r="T1" s="98"/>
    </row>
    <row r="2" spans="1:20" ht="33" customHeight="1">
      <c r="A2" s="1">
        <v>1</v>
      </c>
      <c r="B2" s="2" t="s">
        <v>71</v>
      </c>
      <c r="C2" s="3"/>
      <c r="D2" s="4" t="s">
        <v>72</v>
      </c>
      <c r="E2" s="99"/>
      <c r="F2" s="99"/>
      <c r="G2" s="5">
        <f>T11</f>
        <v>2</v>
      </c>
      <c r="H2" s="6">
        <f>S11</f>
        <v>1</v>
      </c>
      <c r="I2" s="7">
        <f>S9</f>
        <v>2</v>
      </c>
      <c r="J2" s="8">
        <f>T9</f>
        <v>1</v>
      </c>
      <c r="K2" s="7">
        <f>S7</f>
        <v>1</v>
      </c>
      <c r="L2" s="8">
        <f>T7</f>
        <v>2</v>
      </c>
      <c r="M2" s="9">
        <f>IF(ISBLANK(B2),"",SUM(G7,K7,O7,G9,K9,O9,H11,L11,P11))</f>
        <v>17</v>
      </c>
      <c r="N2" s="10">
        <f>IF(ISBLANK(B2),"",SUM(H7,L7,P7,H9,L9,P9,G11,K11,O11))</f>
        <v>18</v>
      </c>
      <c r="O2" s="9">
        <f>IF(ISBLANK(B2),"",SUM(G2,I2,K2))</f>
        <v>5</v>
      </c>
      <c r="P2" s="10">
        <f>IF(ISBLANK(B2),"",SUM(H2,J2,L2))</f>
        <v>4</v>
      </c>
      <c r="Q2" s="9">
        <f>IF(ISBLANK(B2),"",IF(G2=2,1,0)+IF(I2=2,1,0)+IF(K2=2,1,0))</f>
        <v>2</v>
      </c>
      <c r="R2" s="10">
        <f>IF(ISBLANK(B2),"",IF(H2=2,1,0)+IF(J2=2,1,0)+IF(L2=2,1,0))</f>
        <v>1</v>
      </c>
      <c r="S2" s="100">
        <v>2</v>
      </c>
      <c r="T2" s="100"/>
    </row>
    <row r="3" spans="1:20" ht="33" customHeight="1">
      <c r="A3" s="11">
        <v>2</v>
      </c>
      <c r="B3" s="2" t="s">
        <v>73</v>
      </c>
      <c r="C3" s="12"/>
      <c r="D3" s="13" t="s">
        <v>74</v>
      </c>
      <c r="E3" s="9">
        <f>S11</f>
        <v>1</v>
      </c>
      <c r="F3" s="10">
        <f>T11</f>
        <v>2</v>
      </c>
      <c r="G3" s="99"/>
      <c r="H3" s="99"/>
      <c r="I3" s="14">
        <f>S8</f>
        <v>2</v>
      </c>
      <c r="J3" s="15">
        <f>T8</f>
        <v>0</v>
      </c>
      <c r="K3" s="16">
        <f>T10</f>
        <v>1</v>
      </c>
      <c r="L3" s="17">
        <f>S10</f>
        <v>2</v>
      </c>
      <c r="M3" s="18">
        <f>IF(ISBLANK(B3),"",SUM(G8,K8,O8,H10,L10,P10,G11,K11,O11))</f>
        <v>19</v>
      </c>
      <c r="N3" s="19">
        <f>IF(ISBLANK(B3),"",SUM(H8,L8,P8,G10,K10,O10,H11,L11,P11))</f>
        <v>14</v>
      </c>
      <c r="O3" s="18">
        <f>IF(ISBLANK(B3),"",SUM(E3,I3,K3))</f>
        <v>4</v>
      </c>
      <c r="P3" s="19">
        <f>IF(ISBLANK(B3),"",SUM(F3,J3,L3))</f>
        <v>4</v>
      </c>
      <c r="Q3" s="18">
        <f>IF(ISBLANK(B3),"",IF(E3=2,1,0)+IF(I3=2,1,0)+IF(K3=2,1,0))</f>
        <v>1</v>
      </c>
      <c r="R3" s="19">
        <f>IF(ISBLANK(B3),"",IF(F3=2,1,0)+IF(J3=2,1,0)+IF(L3=2,1,0))</f>
        <v>2</v>
      </c>
      <c r="S3" s="101">
        <v>3</v>
      </c>
      <c r="T3" s="101"/>
    </row>
    <row r="4" spans="1:20" ht="33" customHeight="1">
      <c r="A4" s="11">
        <v>3</v>
      </c>
      <c r="B4" s="2" t="s">
        <v>75</v>
      </c>
      <c r="C4" s="12"/>
      <c r="D4" s="13" t="s">
        <v>76</v>
      </c>
      <c r="E4" s="18">
        <f>T9</f>
        <v>1</v>
      </c>
      <c r="F4" s="20">
        <f>S9</f>
        <v>2</v>
      </c>
      <c r="G4" s="21">
        <f>T8</f>
        <v>0</v>
      </c>
      <c r="H4" s="22">
        <f>S8</f>
        <v>2</v>
      </c>
      <c r="I4" s="99"/>
      <c r="J4" s="99"/>
      <c r="K4" s="14">
        <f>S12</f>
        <v>2</v>
      </c>
      <c r="L4" s="15">
        <f>T12</f>
        <v>1</v>
      </c>
      <c r="M4" s="18">
        <f>IF(ISBLANK(B4),"",SUM(H8,L8,P8,H9,L9,P9,G12,K12,O12))</f>
        <v>13</v>
      </c>
      <c r="N4" s="19">
        <f>IF(ISBLANK(B4),"",SUM(G8,K8,O8,G9,K9,O9,H12,L12,P12))</f>
        <v>15</v>
      </c>
      <c r="O4" s="18">
        <f>IF(ISBLANK(B4),"",SUM(G4,E4,K4))</f>
        <v>3</v>
      </c>
      <c r="P4" s="19">
        <f>IF(ISBLANK(B4),"",SUM(H4,F4,L4))</f>
        <v>5</v>
      </c>
      <c r="Q4" s="18">
        <f>IF(ISBLANK(B4),"",IF(G4=2,1,0)+IF(E4=2,1,0)+IF(K4=2,1,0))</f>
        <v>1</v>
      </c>
      <c r="R4" s="19">
        <f>IF(ISBLANK(B4),"",IF(H4=2,1,0)+IF(F4=2,1,0)+IF(L4=2,1,0))</f>
        <v>2</v>
      </c>
      <c r="S4" s="101">
        <v>4</v>
      </c>
      <c r="T4" s="101"/>
    </row>
    <row r="5" spans="1:20" ht="33" customHeight="1">
      <c r="A5" s="11">
        <v>4</v>
      </c>
      <c r="B5" s="2" t="s">
        <v>77</v>
      </c>
      <c r="C5" s="12"/>
      <c r="D5" s="13" t="s">
        <v>78</v>
      </c>
      <c r="E5" s="18">
        <f>T7</f>
        <v>2</v>
      </c>
      <c r="F5" s="20">
        <f>S7</f>
        <v>1</v>
      </c>
      <c r="G5" s="23">
        <f>S10</f>
        <v>2</v>
      </c>
      <c r="H5" s="20">
        <f>T10</f>
        <v>1</v>
      </c>
      <c r="I5" s="24">
        <f>T12</f>
        <v>1</v>
      </c>
      <c r="J5" s="22">
        <f>S12</f>
        <v>2</v>
      </c>
      <c r="K5" s="99"/>
      <c r="L5" s="99"/>
      <c r="M5" s="18">
        <f>IF(ISBLANK(B5),"",SUM(H7,L7,P7,G10,K10,O10,H12,L12,P12))</f>
        <v>15</v>
      </c>
      <c r="N5" s="19">
        <f>IF(ISBLANK(B5),"",SUM(G7,K7,O7,H10,L10,P10,G12,K12,O12))</f>
        <v>17</v>
      </c>
      <c r="O5" s="18">
        <f>IF(ISBLANK(B5),"",SUM(E5,I5,G5))</f>
        <v>5</v>
      </c>
      <c r="P5" s="19">
        <f>IF(ISBLANK(B5),"",SUM(F5,J5,H5))</f>
        <v>4</v>
      </c>
      <c r="Q5" s="18">
        <f>IF(ISBLANK(B5),"",IF(E5=2,1,0)+IF(I5=2,1,0)+IF(G5=2,1,0))</f>
        <v>2</v>
      </c>
      <c r="R5" s="19">
        <f>IF(ISBLANK(B5),"",IF(F5=2,1,0)+IF(J5=2,1,0)+IF(H5=2,1,0))</f>
        <v>1</v>
      </c>
      <c r="S5" s="101">
        <v>1</v>
      </c>
      <c r="T5" s="101"/>
    </row>
    <row r="6" spans="13:18" ht="12.75">
      <c r="M6" s="71"/>
      <c r="N6" s="71"/>
      <c r="O6" s="71"/>
      <c r="P6" s="71"/>
      <c r="Q6" s="71"/>
      <c r="R6" s="71"/>
    </row>
    <row r="7" spans="1:20" ht="12.75">
      <c r="A7" s="72" t="s">
        <v>34</v>
      </c>
      <c r="B7" s="73" t="str">
        <f>IF(ISBLANK(B2),"",B2)</f>
        <v>Otten/Mudroncek</v>
      </c>
      <c r="C7" s="74" t="s">
        <v>19</v>
      </c>
      <c r="D7" s="75" t="str">
        <f>IF(ISBLANK(B5),"",B5)</f>
        <v>Schmidt/Helmerichs</v>
      </c>
      <c r="E7" s="115" t="s">
        <v>20</v>
      </c>
      <c r="F7" s="115"/>
      <c r="G7" s="76">
        <v>3</v>
      </c>
      <c r="H7" s="77">
        <v>0</v>
      </c>
      <c r="I7" s="115" t="s">
        <v>21</v>
      </c>
      <c r="J7" s="115"/>
      <c r="K7" s="76">
        <v>1</v>
      </c>
      <c r="L7" s="75">
        <v>3</v>
      </c>
      <c r="M7" s="115" t="s">
        <v>22</v>
      </c>
      <c r="N7" s="115"/>
      <c r="O7" s="76">
        <v>0</v>
      </c>
      <c r="P7" s="77">
        <v>3</v>
      </c>
      <c r="Q7" s="74" t="s">
        <v>23</v>
      </c>
      <c r="R7" s="75"/>
      <c r="S7" s="78">
        <f aca="true" t="shared" si="0" ref="S7:S12">IF(ISBLANK(G7),"",IF(G7&gt;H7,1,0)+IF(K7&gt;L7,1,0)+IF(O7&gt;P7,1,0))</f>
        <v>1</v>
      </c>
      <c r="T7" s="79">
        <f aca="true" t="shared" si="1" ref="T7:T12">IF(ISBLANK(H7),"",IF(H7&gt;G7,1,0)+IF(L7&gt;K7,1,0)+IF(P7&gt;O7,1,0))</f>
        <v>2</v>
      </c>
    </row>
    <row r="8" spans="1:20" ht="12.75">
      <c r="A8" s="80" t="s">
        <v>33</v>
      </c>
      <c r="B8" s="81" t="str">
        <f>IF(ISBLANK(B3),"",B3)</f>
        <v>Flachsenberger / Caspers</v>
      </c>
      <c r="C8" s="82" t="s">
        <v>19</v>
      </c>
      <c r="D8" s="83" t="str">
        <f>IF(ISBLANK(B4),"",B4)</f>
        <v>Palm/Rust</v>
      </c>
      <c r="E8" s="116" t="s">
        <v>20</v>
      </c>
      <c r="F8" s="116"/>
      <c r="G8" s="84">
        <v>3</v>
      </c>
      <c r="H8" s="85">
        <v>1</v>
      </c>
      <c r="I8" s="116" t="s">
        <v>21</v>
      </c>
      <c r="J8" s="116"/>
      <c r="K8" s="84">
        <v>3</v>
      </c>
      <c r="L8" s="83">
        <v>0</v>
      </c>
      <c r="M8" s="116" t="s">
        <v>22</v>
      </c>
      <c r="N8" s="116"/>
      <c r="O8" s="84"/>
      <c r="P8" s="85"/>
      <c r="Q8" s="86" t="s">
        <v>23</v>
      </c>
      <c r="R8" s="83"/>
      <c r="S8" s="87">
        <f t="shared" si="0"/>
        <v>2</v>
      </c>
      <c r="T8" s="88">
        <f t="shared" si="1"/>
        <v>0</v>
      </c>
    </row>
    <row r="9" spans="1:20" ht="12.75">
      <c r="A9" s="89" t="s">
        <v>79</v>
      </c>
      <c r="B9" s="74" t="str">
        <f>IF(ISBLANK(B2),"",B2)</f>
        <v>Otten/Mudroncek</v>
      </c>
      <c r="C9" s="90" t="s">
        <v>19</v>
      </c>
      <c r="D9" s="75" t="str">
        <f>IF(ISBLANK(B4),"",B4)</f>
        <v>Palm/Rust</v>
      </c>
      <c r="E9" s="115" t="s">
        <v>20</v>
      </c>
      <c r="F9" s="115"/>
      <c r="G9" s="76">
        <v>0</v>
      </c>
      <c r="H9" s="77">
        <v>3</v>
      </c>
      <c r="I9" s="115" t="s">
        <v>21</v>
      </c>
      <c r="J9" s="115"/>
      <c r="K9" s="76">
        <v>3</v>
      </c>
      <c r="L9" s="75">
        <v>1</v>
      </c>
      <c r="M9" s="115" t="s">
        <v>22</v>
      </c>
      <c r="N9" s="115"/>
      <c r="O9" s="76">
        <v>3</v>
      </c>
      <c r="P9" s="77">
        <v>2</v>
      </c>
      <c r="Q9" s="74" t="s">
        <v>23</v>
      </c>
      <c r="R9" s="75"/>
      <c r="S9" s="78">
        <f t="shared" si="0"/>
        <v>2</v>
      </c>
      <c r="T9" s="79">
        <f t="shared" si="1"/>
        <v>1</v>
      </c>
    </row>
    <row r="10" spans="1:20" ht="12.75">
      <c r="A10" s="91" t="s">
        <v>37</v>
      </c>
      <c r="B10" s="86" t="str">
        <f>IF(ISBLANK(B5),"",B5)</f>
        <v>Schmidt/Helmerichs</v>
      </c>
      <c r="C10" s="82" t="s">
        <v>19</v>
      </c>
      <c r="D10" s="83" t="str">
        <f>IF(ISBLANK(B3),"",B3)</f>
        <v>Flachsenberger / Caspers</v>
      </c>
      <c r="E10" s="116" t="s">
        <v>20</v>
      </c>
      <c r="F10" s="116"/>
      <c r="G10" s="84">
        <v>0</v>
      </c>
      <c r="H10" s="85">
        <v>3</v>
      </c>
      <c r="I10" s="116" t="s">
        <v>21</v>
      </c>
      <c r="J10" s="116"/>
      <c r="K10" s="84">
        <v>3</v>
      </c>
      <c r="L10" s="83">
        <v>2</v>
      </c>
      <c r="M10" s="116" t="s">
        <v>22</v>
      </c>
      <c r="N10" s="116"/>
      <c r="O10" s="84">
        <v>3</v>
      </c>
      <c r="P10" s="85">
        <v>2</v>
      </c>
      <c r="Q10" s="86" t="s">
        <v>23</v>
      </c>
      <c r="R10" s="83"/>
      <c r="S10" s="87">
        <f t="shared" si="0"/>
        <v>2</v>
      </c>
      <c r="T10" s="88">
        <f t="shared" si="1"/>
        <v>1</v>
      </c>
    </row>
    <row r="11" spans="1:20" ht="12.75">
      <c r="A11" s="89" t="s">
        <v>80</v>
      </c>
      <c r="B11" s="74" t="str">
        <f>IF(ISBLANK(B3),"",B3)</f>
        <v>Flachsenberger / Caspers</v>
      </c>
      <c r="C11" s="90" t="s">
        <v>19</v>
      </c>
      <c r="D11" s="75" t="str">
        <f>IF(ISBLANK(B2),"",B2)</f>
        <v>Otten/Mudroncek</v>
      </c>
      <c r="E11" s="115" t="s">
        <v>20</v>
      </c>
      <c r="F11" s="115"/>
      <c r="G11" s="76">
        <v>3</v>
      </c>
      <c r="H11" s="77">
        <v>1</v>
      </c>
      <c r="I11" s="115" t="s">
        <v>21</v>
      </c>
      <c r="J11" s="115"/>
      <c r="K11" s="76">
        <v>1</v>
      </c>
      <c r="L11" s="75">
        <v>3</v>
      </c>
      <c r="M11" s="115" t="s">
        <v>22</v>
      </c>
      <c r="N11" s="115"/>
      <c r="O11" s="76">
        <v>2</v>
      </c>
      <c r="P11" s="77">
        <v>3</v>
      </c>
      <c r="Q11" s="74" t="s">
        <v>23</v>
      </c>
      <c r="R11" s="75"/>
      <c r="S11" s="78">
        <f t="shared" si="0"/>
        <v>1</v>
      </c>
      <c r="T11" s="79">
        <f t="shared" si="1"/>
        <v>2</v>
      </c>
    </row>
    <row r="12" spans="1:20" ht="12.75">
      <c r="A12" s="91" t="s">
        <v>25</v>
      </c>
      <c r="B12" s="86" t="str">
        <f>IF(ISBLANK(B4),"",B4)</f>
        <v>Palm/Rust</v>
      </c>
      <c r="C12" s="82" t="s">
        <v>19</v>
      </c>
      <c r="D12" s="83" t="str">
        <f>IF(ISBLANK(B5),"",B5)</f>
        <v>Schmidt/Helmerichs</v>
      </c>
      <c r="E12" s="116" t="s">
        <v>20</v>
      </c>
      <c r="F12" s="116"/>
      <c r="G12" s="84">
        <v>3</v>
      </c>
      <c r="H12" s="85">
        <v>0</v>
      </c>
      <c r="I12" s="116" t="s">
        <v>21</v>
      </c>
      <c r="J12" s="116"/>
      <c r="K12" s="84">
        <v>0</v>
      </c>
      <c r="L12" s="83">
        <v>3</v>
      </c>
      <c r="M12" s="116" t="s">
        <v>22</v>
      </c>
      <c r="N12" s="116"/>
      <c r="O12" s="84">
        <v>3</v>
      </c>
      <c r="P12" s="85">
        <v>0</v>
      </c>
      <c r="Q12" s="86" t="s">
        <v>23</v>
      </c>
      <c r="R12" s="83"/>
      <c r="S12" s="87">
        <f t="shared" si="0"/>
        <v>2</v>
      </c>
      <c r="T12" s="88">
        <f t="shared" si="1"/>
        <v>1</v>
      </c>
    </row>
    <row r="13" ht="12.75">
      <c r="A13" s="65"/>
    </row>
    <row r="14" ht="12.75">
      <c r="A14" s="65"/>
    </row>
    <row r="15" ht="12.75">
      <c r="A15" s="65"/>
    </row>
    <row r="16" ht="12.75">
      <c r="A16" s="65"/>
    </row>
    <row r="17" ht="12.75">
      <c r="A17" s="65"/>
    </row>
    <row r="20" ht="12.75">
      <c r="A20" s="65"/>
    </row>
    <row r="21" ht="12.75">
      <c r="A21" s="65"/>
    </row>
    <row r="22" ht="12.75">
      <c r="A22" s="65"/>
    </row>
    <row r="23" ht="12.75">
      <c r="A23" s="65"/>
    </row>
    <row r="24" ht="12.75">
      <c r="A24" s="65"/>
    </row>
    <row r="25" ht="12.75">
      <c r="A25" s="65"/>
    </row>
    <row r="28" ht="12.75">
      <c r="A28" s="65"/>
    </row>
    <row r="29" ht="12.75">
      <c r="A29" s="65"/>
    </row>
    <row r="30" ht="12.75">
      <c r="A30" s="65"/>
    </row>
    <row r="31" ht="12.75">
      <c r="A31" s="65"/>
    </row>
    <row r="32" ht="12.75">
      <c r="A32" s="65"/>
    </row>
    <row r="33" ht="12.75">
      <c r="A33" s="65"/>
    </row>
    <row r="34" ht="12.75">
      <c r="A34" s="65"/>
    </row>
    <row r="35" ht="12.75">
      <c r="A35" s="65"/>
    </row>
    <row r="36" ht="12.75">
      <c r="A36" s="65"/>
    </row>
  </sheetData>
  <mergeCells count="35">
    <mergeCell ref="E11:F11"/>
    <mergeCell ref="I11:J11"/>
    <mergeCell ref="M11:N11"/>
    <mergeCell ref="E12:F12"/>
    <mergeCell ref="I12:J12"/>
    <mergeCell ref="M12:N12"/>
    <mergeCell ref="E9:F9"/>
    <mergeCell ref="I9:J9"/>
    <mergeCell ref="M9:N9"/>
    <mergeCell ref="E10:F10"/>
    <mergeCell ref="I10:J10"/>
    <mergeCell ref="M10:N10"/>
    <mergeCell ref="E7:F7"/>
    <mergeCell ref="I7:J7"/>
    <mergeCell ref="M7:N7"/>
    <mergeCell ref="E8:F8"/>
    <mergeCell ref="I8:J8"/>
    <mergeCell ref="M8:N8"/>
    <mergeCell ref="I4:J4"/>
    <mergeCell ref="S4:T4"/>
    <mergeCell ref="K5:L5"/>
    <mergeCell ref="S5:T5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Roman,Standard"&amp;12&amp;A</oddHeader>
    <oddFooter>&amp;C&amp;"Times New Roman,Standard"&amp;12Seite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D5" sqref="D5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95" t="s">
        <v>81</v>
      </c>
      <c r="B1" s="95"/>
      <c r="C1" s="95"/>
      <c r="D1" s="95"/>
      <c r="E1" s="96">
        <v>1</v>
      </c>
      <c r="F1" s="96"/>
      <c r="G1" s="97">
        <v>2</v>
      </c>
      <c r="H1" s="97"/>
      <c r="I1" s="97">
        <v>3</v>
      </c>
      <c r="J1" s="97"/>
      <c r="K1" s="97">
        <v>4</v>
      </c>
      <c r="L1" s="97"/>
      <c r="M1" s="98" t="s">
        <v>1</v>
      </c>
      <c r="N1" s="98"/>
      <c r="O1" s="98" t="s">
        <v>2</v>
      </c>
      <c r="P1" s="98"/>
      <c r="Q1" s="98" t="s">
        <v>3</v>
      </c>
      <c r="R1" s="98"/>
      <c r="S1" s="98" t="s">
        <v>4</v>
      </c>
      <c r="T1" s="98"/>
    </row>
    <row r="2" spans="1:20" ht="33" customHeight="1">
      <c r="A2" s="1">
        <v>1</v>
      </c>
      <c r="B2" s="2" t="s">
        <v>82</v>
      </c>
      <c r="C2" s="3"/>
      <c r="D2" s="4" t="s">
        <v>78</v>
      </c>
      <c r="E2" s="99"/>
      <c r="F2" s="99"/>
      <c r="G2" s="5">
        <f>T11</f>
        <v>0</v>
      </c>
      <c r="H2" s="6">
        <f>S11</f>
        <v>2</v>
      </c>
      <c r="I2" s="7">
        <f>S9</f>
        <v>0</v>
      </c>
      <c r="J2" s="8">
        <f>T9</f>
        <v>2</v>
      </c>
      <c r="K2" s="7">
        <f>S7</f>
        <v>1</v>
      </c>
      <c r="L2" s="8">
        <f>T7</f>
        <v>2</v>
      </c>
      <c r="M2" s="9">
        <f>IF(ISBLANK(B2),"",SUM(G7,K7,O7,G9,K9,O9,H11,L11,P11))</f>
        <v>6</v>
      </c>
      <c r="N2" s="10">
        <f>IF(ISBLANK(B2),"",SUM(H7,L7,P7,H9,L9,P9,G11,K11,O11))</f>
        <v>20</v>
      </c>
      <c r="O2" s="9">
        <f>IF(ISBLANK(B2),"",SUM(G2,I2,K2))</f>
        <v>1</v>
      </c>
      <c r="P2" s="10">
        <f>IF(ISBLANK(B2),"",SUM(H2,J2,L2))</f>
        <v>6</v>
      </c>
      <c r="Q2" s="9">
        <f>IF(ISBLANK(B2),"",IF(G2=2,1,0)+IF(I2=2,1,0)+IF(K2=2,1,0))</f>
        <v>0</v>
      </c>
      <c r="R2" s="10">
        <f>IF(ISBLANK(B2),"",IF(H2=2,1,0)+IF(J2=2,1,0)+IF(L2=2,1,0))</f>
        <v>3</v>
      </c>
      <c r="S2" s="100">
        <v>4</v>
      </c>
      <c r="T2" s="100"/>
    </row>
    <row r="3" spans="1:20" ht="33" customHeight="1">
      <c r="A3" s="11">
        <v>2</v>
      </c>
      <c r="B3" s="2" t="s">
        <v>83</v>
      </c>
      <c r="C3" s="12"/>
      <c r="D3" s="13" t="s">
        <v>78</v>
      </c>
      <c r="E3" s="9">
        <f>S11</f>
        <v>2</v>
      </c>
      <c r="F3" s="10">
        <f>T11</f>
        <v>0</v>
      </c>
      <c r="G3" s="99"/>
      <c r="H3" s="99"/>
      <c r="I3" s="14">
        <f>S8</f>
        <v>2</v>
      </c>
      <c r="J3" s="15">
        <f>T8</f>
        <v>0</v>
      </c>
      <c r="K3" s="16">
        <f>T10</f>
        <v>2</v>
      </c>
      <c r="L3" s="17">
        <f>S10</f>
        <v>0</v>
      </c>
      <c r="M3" s="18">
        <f>IF(ISBLANK(B3),"",SUM(G8,K8,O8,H10,L10,P10,G11,K11,O11))</f>
        <v>18</v>
      </c>
      <c r="N3" s="19">
        <f>IF(ISBLANK(B3),"",SUM(H8,L8,P8,G10,K10,O10,H11,L11,P11))</f>
        <v>3</v>
      </c>
      <c r="O3" s="18">
        <f>IF(ISBLANK(B3),"",SUM(E3,I3,K3))</f>
        <v>6</v>
      </c>
      <c r="P3" s="19">
        <f>IF(ISBLANK(B3),"",SUM(F3,J3,L3))</f>
        <v>0</v>
      </c>
      <c r="Q3" s="18">
        <f>IF(ISBLANK(B3),"",IF(E3=2,1,0)+IF(I3=2,1,0)+IF(K3=2,1,0))</f>
        <v>3</v>
      </c>
      <c r="R3" s="19">
        <f>IF(ISBLANK(B3),"",IF(F3=2,1,0)+IF(J3=2,1,0)+IF(L3=2,1,0))</f>
        <v>0</v>
      </c>
      <c r="S3" s="101">
        <v>1</v>
      </c>
      <c r="T3" s="101"/>
    </row>
    <row r="4" spans="1:20" ht="33" customHeight="1">
      <c r="A4" s="11">
        <v>3</v>
      </c>
      <c r="B4" s="2" t="s">
        <v>84</v>
      </c>
      <c r="C4" s="12"/>
      <c r="D4" s="13" t="s">
        <v>85</v>
      </c>
      <c r="E4" s="18">
        <f>T9</f>
        <v>2</v>
      </c>
      <c r="F4" s="20">
        <f>S9</f>
        <v>0</v>
      </c>
      <c r="G4" s="21">
        <f>T8</f>
        <v>0</v>
      </c>
      <c r="H4" s="22">
        <f>S8</f>
        <v>2</v>
      </c>
      <c r="I4" s="99"/>
      <c r="J4" s="99"/>
      <c r="K4" s="14">
        <f>S12</f>
        <v>2</v>
      </c>
      <c r="L4" s="15">
        <f>T12</f>
        <v>1</v>
      </c>
      <c r="M4" s="18">
        <f>IF(ISBLANK(B4),"",SUM(H8,L8,P8,H9,L9,P9,G12,K12,O12))</f>
        <v>15</v>
      </c>
      <c r="N4" s="19">
        <f>IF(ISBLANK(B4),"",SUM(G8,K8,O8,G9,K9,O9,H12,L12,P12))</f>
        <v>10</v>
      </c>
      <c r="O4" s="18">
        <f>IF(ISBLANK(B4),"",SUM(G4,E4,K4))</f>
        <v>4</v>
      </c>
      <c r="P4" s="19">
        <f>IF(ISBLANK(B4),"",SUM(H4,F4,L4))</f>
        <v>3</v>
      </c>
      <c r="Q4" s="18">
        <f>IF(ISBLANK(B4),"",IF(G4=2,1,0)+IF(E4=2,1,0)+IF(K4=2,1,0))</f>
        <v>2</v>
      </c>
      <c r="R4" s="19">
        <f>IF(ISBLANK(B4),"",IF(H4=2,1,0)+IF(F4=2,1,0)+IF(L4=2,1,0))</f>
        <v>1</v>
      </c>
      <c r="S4" s="101">
        <v>2</v>
      </c>
      <c r="T4" s="101"/>
    </row>
    <row r="5" spans="1:20" ht="33" customHeight="1">
      <c r="A5" s="11">
        <v>4</v>
      </c>
      <c r="B5" s="2" t="s">
        <v>86</v>
      </c>
      <c r="C5" s="12"/>
      <c r="D5" s="13" t="s">
        <v>68</v>
      </c>
      <c r="E5" s="18">
        <f>T7</f>
        <v>2</v>
      </c>
      <c r="F5" s="20">
        <f>S7</f>
        <v>1</v>
      </c>
      <c r="G5" s="23">
        <f>S10</f>
        <v>0</v>
      </c>
      <c r="H5" s="20">
        <f>T10</f>
        <v>2</v>
      </c>
      <c r="I5" s="24">
        <f>T12</f>
        <v>1</v>
      </c>
      <c r="J5" s="22">
        <f>S12</f>
        <v>2</v>
      </c>
      <c r="K5" s="99"/>
      <c r="L5" s="99"/>
      <c r="M5" s="18">
        <f>IF(ISBLANK(B5),"",SUM(H7,L7,P7,G10,K10,O10,H12,L12,P12))</f>
        <v>12</v>
      </c>
      <c r="N5" s="19">
        <f>IF(ISBLANK(B5),"",SUM(G7,K7,O7,H10,L10,P10,G12,K12,O12))</f>
        <v>18</v>
      </c>
      <c r="O5" s="18">
        <f>IF(ISBLANK(B5),"",SUM(E5,I5,G5))</f>
        <v>3</v>
      </c>
      <c r="P5" s="19">
        <f>IF(ISBLANK(B5),"",SUM(F5,J5,H5))</f>
        <v>5</v>
      </c>
      <c r="Q5" s="18">
        <f>IF(ISBLANK(B5),"",IF(E5=2,1,0)+IF(I5=2,1,0)+IF(G5=2,1,0))</f>
        <v>1</v>
      </c>
      <c r="R5" s="19">
        <f>IF(ISBLANK(B5),"",IF(F5=2,1,0)+IF(J5=2,1,0)+IF(H5=2,1,0))</f>
        <v>2</v>
      </c>
      <c r="S5" s="101">
        <v>3</v>
      </c>
      <c r="T5" s="101"/>
    </row>
    <row r="6" spans="13:18" ht="12.75">
      <c r="M6" s="71"/>
      <c r="N6" s="71"/>
      <c r="O6" s="71"/>
      <c r="P6" s="71"/>
      <c r="Q6" s="71"/>
      <c r="R6" s="71"/>
    </row>
    <row r="7" spans="1:20" ht="12.75">
      <c r="A7" s="72" t="s">
        <v>34</v>
      </c>
      <c r="B7" s="73" t="str">
        <f>IF(ISBLANK(B2),"",B2)</f>
        <v>Rocker/Wechsler</v>
      </c>
      <c r="C7" s="74" t="s">
        <v>19</v>
      </c>
      <c r="D7" s="75" t="str">
        <f>IF(ISBLANK(B5),"",B5)</f>
        <v>Lüdtke/Amelsberg</v>
      </c>
      <c r="E7" s="115" t="s">
        <v>20</v>
      </c>
      <c r="F7" s="115"/>
      <c r="G7" s="76">
        <v>3</v>
      </c>
      <c r="H7" s="77">
        <v>2</v>
      </c>
      <c r="I7" s="115" t="s">
        <v>21</v>
      </c>
      <c r="J7" s="115"/>
      <c r="K7" s="76">
        <v>0</v>
      </c>
      <c r="L7" s="75">
        <v>3</v>
      </c>
      <c r="M7" s="115" t="s">
        <v>22</v>
      </c>
      <c r="N7" s="115"/>
      <c r="O7" s="76">
        <v>2</v>
      </c>
      <c r="P7" s="77">
        <v>3</v>
      </c>
      <c r="Q7" s="74" t="s">
        <v>23</v>
      </c>
      <c r="R7" s="75"/>
      <c r="S7" s="78">
        <f aca="true" t="shared" si="0" ref="S7:S12">IF(ISBLANK(G7),"",IF(G7&gt;H7,1,0)+IF(K7&gt;L7,1,0)+IF(O7&gt;P7,1,0))</f>
        <v>1</v>
      </c>
      <c r="T7" s="79">
        <f aca="true" t="shared" si="1" ref="T7:T12">IF(ISBLANK(H7),"",IF(H7&gt;G7,1,0)+IF(L7&gt;K7,1,0)+IF(P7&gt;O7,1,0))</f>
        <v>2</v>
      </c>
    </row>
    <row r="8" spans="1:20" ht="12.75">
      <c r="A8" s="80" t="s">
        <v>33</v>
      </c>
      <c r="B8" s="81" t="str">
        <f>IF(ISBLANK(B3),"",B3)</f>
        <v>Steinau/Freese</v>
      </c>
      <c r="C8" s="82" t="s">
        <v>19</v>
      </c>
      <c r="D8" s="83" t="str">
        <f>IF(ISBLANK(B4),"",B4)</f>
        <v>Pfeiffer/Rothenhäuser, Britta</v>
      </c>
      <c r="E8" s="116" t="s">
        <v>20</v>
      </c>
      <c r="F8" s="116"/>
      <c r="G8" s="84">
        <v>3</v>
      </c>
      <c r="H8" s="85">
        <v>1</v>
      </c>
      <c r="I8" s="116" t="s">
        <v>21</v>
      </c>
      <c r="J8" s="116"/>
      <c r="K8" s="84">
        <v>3</v>
      </c>
      <c r="L8" s="83">
        <v>1</v>
      </c>
      <c r="M8" s="116" t="s">
        <v>22</v>
      </c>
      <c r="N8" s="116"/>
      <c r="O8" s="84"/>
      <c r="P8" s="85"/>
      <c r="Q8" s="86" t="s">
        <v>23</v>
      </c>
      <c r="R8" s="83"/>
      <c r="S8" s="87">
        <f t="shared" si="0"/>
        <v>2</v>
      </c>
      <c r="T8" s="88">
        <f t="shared" si="1"/>
        <v>0</v>
      </c>
    </row>
    <row r="9" spans="1:20" ht="12.75">
      <c r="A9" s="89" t="s">
        <v>79</v>
      </c>
      <c r="B9" s="74" t="str">
        <f>IF(ISBLANK(B2),"",B2)</f>
        <v>Rocker/Wechsler</v>
      </c>
      <c r="C9" s="90" t="s">
        <v>19</v>
      </c>
      <c r="D9" s="75" t="str">
        <f>IF(ISBLANK(B4),"",B4)</f>
        <v>Pfeiffer/Rothenhäuser, Britta</v>
      </c>
      <c r="E9" s="115" t="s">
        <v>20</v>
      </c>
      <c r="F9" s="115"/>
      <c r="G9" s="76">
        <v>0</v>
      </c>
      <c r="H9" s="77">
        <v>3</v>
      </c>
      <c r="I9" s="115" t="s">
        <v>21</v>
      </c>
      <c r="J9" s="115"/>
      <c r="K9" s="76">
        <v>1</v>
      </c>
      <c r="L9" s="75">
        <v>3</v>
      </c>
      <c r="M9" s="115" t="s">
        <v>22</v>
      </c>
      <c r="N9" s="115"/>
      <c r="O9" s="76"/>
      <c r="P9" s="77"/>
      <c r="Q9" s="74" t="s">
        <v>23</v>
      </c>
      <c r="R9" s="75"/>
      <c r="S9" s="78">
        <f t="shared" si="0"/>
        <v>0</v>
      </c>
      <c r="T9" s="79">
        <f t="shared" si="1"/>
        <v>2</v>
      </c>
    </row>
    <row r="10" spans="1:20" ht="12.75">
      <c r="A10" s="91" t="s">
        <v>37</v>
      </c>
      <c r="B10" s="86" t="str">
        <f>IF(ISBLANK(B5),"",B5)</f>
        <v>Lüdtke/Amelsberg</v>
      </c>
      <c r="C10" s="82" t="s">
        <v>19</v>
      </c>
      <c r="D10" s="83" t="str">
        <f>IF(ISBLANK(B3),"",B3)</f>
        <v>Steinau/Freese</v>
      </c>
      <c r="E10" s="116" t="s">
        <v>20</v>
      </c>
      <c r="F10" s="116"/>
      <c r="G10" s="84">
        <v>1</v>
      </c>
      <c r="H10" s="85">
        <v>3</v>
      </c>
      <c r="I10" s="116" t="s">
        <v>21</v>
      </c>
      <c r="J10" s="116"/>
      <c r="K10" s="84">
        <v>0</v>
      </c>
      <c r="L10" s="83">
        <v>3</v>
      </c>
      <c r="M10" s="116" t="s">
        <v>22</v>
      </c>
      <c r="N10" s="116"/>
      <c r="O10" s="84"/>
      <c r="P10" s="85"/>
      <c r="Q10" s="86" t="s">
        <v>23</v>
      </c>
      <c r="R10" s="83"/>
      <c r="S10" s="87">
        <f t="shared" si="0"/>
        <v>0</v>
      </c>
      <c r="T10" s="88">
        <f t="shared" si="1"/>
        <v>2</v>
      </c>
    </row>
    <row r="11" spans="1:20" ht="12.75">
      <c r="A11" s="89" t="s">
        <v>80</v>
      </c>
      <c r="B11" s="74" t="str">
        <f>IF(ISBLANK(B3),"",B3)</f>
        <v>Steinau/Freese</v>
      </c>
      <c r="C11" s="90" t="s">
        <v>19</v>
      </c>
      <c r="D11" s="75" t="str">
        <f>IF(ISBLANK(B2),"",B2)</f>
        <v>Rocker/Wechsler</v>
      </c>
      <c r="E11" s="115" t="s">
        <v>20</v>
      </c>
      <c r="F11" s="115"/>
      <c r="G11" s="76">
        <v>3</v>
      </c>
      <c r="H11" s="77">
        <v>0</v>
      </c>
      <c r="I11" s="115" t="s">
        <v>21</v>
      </c>
      <c r="J11" s="115"/>
      <c r="K11" s="76">
        <v>3</v>
      </c>
      <c r="L11" s="75">
        <v>0</v>
      </c>
      <c r="M11" s="115" t="s">
        <v>22</v>
      </c>
      <c r="N11" s="115"/>
      <c r="O11" s="76"/>
      <c r="P11" s="77"/>
      <c r="Q11" s="74" t="s">
        <v>23</v>
      </c>
      <c r="R11" s="75"/>
      <c r="S11" s="78">
        <f t="shared" si="0"/>
        <v>2</v>
      </c>
      <c r="T11" s="79">
        <f t="shared" si="1"/>
        <v>0</v>
      </c>
    </row>
    <row r="12" spans="1:20" ht="12.75">
      <c r="A12" s="91" t="s">
        <v>25</v>
      </c>
      <c r="B12" s="86" t="str">
        <f>IF(ISBLANK(B4),"",B4)</f>
        <v>Pfeiffer/Rothenhäuser, Britta</v>
      </c>
      <c r="C12" s="82" t="s">
        <v>19</v>
      </c>
      <c r="D12" s="83" t="str">
        <f>IF(ISBLANK(B5),"",B5)</f>
        <v>Lüdtke/Amelsberg</v>
      </c>
      <c r="E12" s="116" t="s">
        <v>20</v>
      </c>
      <c r="F12" s="116"/>
      <c r="G12" s="84">
        <v>3</v>
      </c>
      <c r="H12" s="85">
        <v>0</v>
      </c>
      <c r="I12" s="116" t="s">
        <v>21</v>
      </c>
      <c r="J12" s="116"/>
      <c r="K12" s="84">
        <v>1</v>
      </c>
      <c r="L12" s="83">
        <v>3</v>
      </c>
      <c r="M12" s="116" t="s">
        <v>22</v>
      </c>
      <c r="N12" s="116"/>
      <c r="O12" s="84">
        <v>3</v>
      </c>
      <c r="P12" s="85">
        <v>0</v>
      </c>
      <c r="Q12" s="86" t="s">
        <v>23</v>
      </c>
      <c r="R12" s="83"/>
      <c r="S12" s="87">
        <f t="shared" si="0"/>
        <v>2</v>
      </c>
      <c r="T12" s="88">
        <f t="shared" si="1"/>
        <v>1</v>
      </c>
    </row>
    <row r="13" ht="12.75">
      <c r="A13" s="65"/>
    </row>
    <row r="14" ht="12.75">
      <c r="A14" s="65"/>
    </row>
    <row r="15" ht="12.75">
      <c r="A15" s="65"/>
    </row>
    <row r="16" ht="12.75">
      <c r="A16" s="65"/>
    </row>
    <row r="17" ht="12.75">
      <c r="A17" s="65"/>
    </row>
    <row r="20" ht="12.75">
      <c r="A20" s="65"/>
    </row>
    <row r="21" ht="12.75">
      <c r="A21" s="65"/>
    </row>
    <row r="22" ht="12.75">
      <c r="A22" s="65"/>
    </row>
    <row r="23" ht="12.75">
      <c r="A23" s="65"/>
    </row>
    <row r="24" ht="12.75">
      <c r="A24" s="65"/>
    </row>
    <row r="25" ht="12.75">
      <c r="A25" s="65"/>
    </row>
    <row r="28" ht="12.75">
      <c r="A28" s="65"/>
    </row>
    <row r="29" ht="12.75">
      <c r="A29" s="65"/>
    </row>
    <row r="30" ht="12.75">
      <c r="A30" s="65"/>
    </row>
    <row r="31" ht="12.75">
      <c r="A31" s="65"/>
    </row>
    <row r="32" ht="12.75">
      <c r="A32" s="65"/>
    </row>
    <row r="33" ht="12.75">
      <c r="A33" s="65"/>
    </row>
    <row r="34" ht="12.75">
      <c r="A34" s="65"/>
    </row>
    <row r="35" ht="12.75">
      <c r="A35" s="65"/>
    </row>
    <row r="36" ht="12.75">
      <c r="A36" s="65"/>
    </row>
  </sheetData>
  <mergeCells count="35">
    <mergeCell ref="E11:F11"/>
    <mergeCell ref="I11:J11"/>
    <mergeCell ref="M11:N11"/>
    <mergeCell ref="E12:F12"/>
    <mergeCell ref="I12:J12"/>
    <mergeCell ref="M12:N12"/>
    <mergeCell ref="E9:F9"/>
    <mergeCell ref="I9:J9"/>
    <mergeCell ref="M9:N9"/>
    <mergeCell ref="E10:F10"/>
    <mergeCell ref="I10:J10"/>
    <mergeCell ref="M10:N10"/>
    <mergeCell ref="E7:F7"/>
    <mergeCell ref="I7:J7"/>
    <mergeCell ref="M7:N7"/>
    <mergeCell ref="E8:F8"/>
    <mergeCell ref="I8:J8"/>
    <mergeCell ref="M8:N8"/>
    <mergeCell ref="I4:J4"/>
    <mergeCell ref="S4:T4"/>
    <mergeCell ref="K5:L5"/>
    <mergeCell ref="S5:T5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Roman,Standard"&amp;12&amp;A</oddHeader>
    <oddFooter>&amp;C&amp;"Times New Roman,Standard"&amp;12Seite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">
      <selection activeCell="Y7" sqref="Y7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6" width="3.7109375" style="0" customWidth="1"/>
    <col min="17" max="17" width="5.421875" style="0" customWidth="1"/>
    <col min="18" max="18" width="4.574218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4" ht="32.25" customHeight="1">
      <c r="A1" s="95" t="s">
        <v>87</v>
      </c>
      <c r="B1" s="95"/>
      <c r="C1" s="95"/>
      <c r="D1" s="95"/>
      <c r="E1" s="96">
        <v>1</v>
      </c>
      <c r="F1" s="96"/>
      <c r="G1" s="97">
        <v>2</v>
      </c>
      <c r="H1" s="97"/>
      <c r="I1" s="97">
        <v>3</v>
      </c>
      <c r="J1" s="97"/>
      <c r="K1" s="97">
        <v>4</v>
      </c>
      <c r="L1" s="97"/>
      <c r="M1" s="97">
        <v>5</v>
      </c>
      <c r="N1" s="97"/>
      <c r="O1" s="97">
        <v>6</v>
      </c>
      <c r="P1" s="97"/>
      <c r="Q1" s="98" t="s">
        <v>1</v>
      </c>
      <c r="R1" s="98"/>
      <c r="S1" s="98" t="s">
        <v>2</v>
      </c>
      <c r="T1" s="98"/>
      <c r="U1" s="98" t="s">
        <v>3</v>
      </c>
      <c r="V1" s="98"/>
      <c r="W1" s="98" t="s">
        <v>4</v>
      </c>
      <c r="X1" s="98"/>
    </row>
    <row r="2" spans="1:24" ht="33" customHeight="1">
      <c r="A2" s="1">
        <v>1</v>
      </c>
      <c r="B2" s="2" t="s">
        <v>88</v>
      </c>
      <c r="C2" s="3"/>
      <c r="D2" s="4" t="s">
        <v>89</v>
      </c>
      <c r="E2" s="99"/>
      <c r="F2" s="99"/>
      <c r="G2" s="5">
        <f>S14</f>
        <v>2</v>
      </c>
      <c r="H2" s="6">
        <f>T14</f>
        <v>0</v>
      </c>
      <c r="I2" s="7">
        <f>T16</f>
        <v>2</v>
      </c>
      <c r="J2" s="8">
        <f>S16</f>
        <v>0</v>
      </c>
      <c r="K2" s="7">
        <f>S20</f>
        <v>2</v>
      </c>
      <c r="L2" s="8">
        <f>T20</f>
        <v>1</v>
      </c>
      <c r="M2" s="7">
        <f>S21</f>
        <v>2</v>
      </c>
      <c r="N2" s="8">
        <f>T21</f>
        <v>0</v>
      </c>
      <c r="O2" s="7">
        <f>S9</f>
      </c>
      <c r="P2" s="8">
        <f>T9</f>
      </c>
      <c r="Q2" s="9">
        <f>IF(ISBLANK(B2),"",SUM(G9,K9,O9,G14,K14,O14,H16,L16,P16,G20,K20,O20,G21,K21,O21))</f>
        <v>25</v>
      </c>
      <c r="R2" s="10">
        <f>IF(ISBLANK(B2),"",SUM(H9,L9,P9,H14,L14,P14,G16,K16,O16,H20,L20,P20,H21,L21,P21))</f>
        <v>11</v>
      </c>
      <c r="S2" s="9">
        <f>IF(ISBLANK(B2),"",SUM(G2,I2,K2,M2,O2))</f>
        <v>8</v>
      </c>
      <c r="T2" s="10">
        <f>IF(ISBLANK(B2),"",SUM(H2,J2,L2,N2,P2))</f>
        <v>1</v>
      </c>
      <c r="U2" s="9">
        <f>IF(ISBLANK(B2),"",IF(G2=2,1,0)+IF(I2=2,1,0)+IF(K2=2,1,0)+IF(M2=2,1,0)+IF(O2=2,1,0))</f>
        <v>4</v>
      </c>
      <c r="V2" s="10">
        <f>IF(ISBLANK(B2),"",IF(H2=2,1,0)+IF(J2=2,1,0)+IF(L2=2,1,0)+IF(N2=2,1,0)+IF(P2=2,1,0))</f>
        <v>0</v>
      </c>
      <c r="W2" s="100">
        <v>1</v>
      </c>
      <c r="X2" s="100"/>
    </row>
    <row r="3" spans="1:25" ht="33" customHeight="1">
      <c r="A3" s="11">
        <v>2</v>
      </c>
      <c r="B3" s="2" t="s">
        <v>90</v>
      </c>
      <c r="C3" s="12"/>
      <c r="D3" s="13" t="s">
        <v>91</v>
      </c>
      <c r="E3" s="9">
        <f>T14</f>
        <v>0</v>
      </c>
      <c r="F3" s="10">
        <f>S14</f>
        <v>2</v>
      </c>
      <c r="G3" s="99"/>
      <c r="H3" s="99"/>
      <c r="I3" s="14">
        <f>S19</f>
        <v>1</v>
      </c>
      <c r="J3" s="15">
        <f>T19</f>
        <v>2</v>
      </c>
      <c r="K3" s="16">
        <f>T23</f>
        <v>1</v>
      </c>
      <c r="L3" s="17">
        <f>S23</f>
        <v>2</v>
      </c>
      <c r="M3" s="16">
        <f>S10</f>
        <v>0</v>
      </c>
      <c r="N3" s="17">
        <f>T10</f>
        <v>2</v>
      </c>
      <c r="O3" s="16">
        <f>S15</f>
      </c>
      <c r="P3" s="17">
        <f>T15</f>
      </c>
      <c r="Q3" s="18">
        <f>IF(ISBLANK(B3),"",SUM(G10,K10,O10,H14,L14,P14,G15,K15,O15,G19,K19,O19,H23,L23,P23))</f>
        <v>16</v>
      </c>
      <c r="R3" s="19">
        <f>IF(ISBLANK(B3),"",SUM(H10,L10,P10,G14,K14,O14,H15,L15,P15,H19,L19,P19,G23,K23,O23))</f>
        <v>28</v>
      </c>
      <c r="S3" s="18">
        <f>IF(ISBLANK(B3),"",SUM(E3,I3,K3,M3,O3))</f>
        <v>2</v>
      </c>
      <c r="T3" s="19">
        <f>IF(ISBLANK(B3),"",SUM(F3,J3,L3,N3,P3))</f>
        <v>8</v>
      </c>
      <c r="U3" s="18">
        <f>IF(ISBLANK(B3),"",IF(E3=2,1,0)+IF(I3=2,1,0)+IF(K3=2,1,0)+IF(M3=2,1,0)+IF(O3=2,1,0))</f>
        <v>0</v>
      </c>
      <c r="V3" s="19">
        <f>IF(ISBLANK(B3),"",IF(F3=2,1,0)+IF(J3=2,1,0)+IF(L3=2,1,0)+IF(N3=2,1,0)+IF(P3=2,1,0))</f>
        <v>4</v>
      </c>
      <c r="W3" s="101">
        <v>5</v>
      </c>
      <c r="X3" s="101"/>
      <c r="Y3" t="s">
        <v>92</v>
      </c>
    </row>
    <row r="4" spans="1:24" ht="33" customHeight="1">
      <c r="A4" s="11">
        <v>3</v>
      </c>
      <c r="B4" s="2" t="s">
        <v>93</v>
      </c>
      <c r="C4" s="12"/>
      <c r="D4" s="13" t="s">
        <v>94</v>
      </c>
      <c r="E4" s="18">
        <f>S16</f>
        <v>0</v>
      </c>
      <c r="F4" s="20">
        <f>T16</f>
        <v>2</v>
      </c>
      <c r="G4" s="21">
        <f>T19</f>
        <v>2</v>
      </c>
      <c r="H4" s="22">
        <f>S19</f>
        <v>1</v>
      </c>
      <c r="I4" s="99"/>
      <c r="J4" s="99"/>
      <c r="K4" s="14">
        <f>S11</f>
        <v>1</v>
      </c>
      <c r="L4" s="15">
        <f>T11</f>
        <v>2</v>
      </c>
      <c r="M4" s="16">
        <f>S12</f>
        <v>0</v>
      </c>
      <c r="N4" s="17">
        <f>T12</f>
        <v>2</v>
      </c>
      <c r="O4" s="16">
        <f>S22</f>
      </c>
      <c r="P4" s="17">
        <f>T22</f>
      </c>
      <c r="Q4" s="18">
        <f>IF(ISBLANK(B4),"",SUM(G11,K11,O11,G12,K12,O12,G16,K16,O16,H19,L19,P19,G22,K22,O22))</f>
        <v>15</v>
      </c>
      <c r="R4" s="19">
        <f>IF(ISBLANK(B4),"",SUM(H11,L11,P11,H12,L12,P12,H16,L16,P16,G19,K19,O19,H22,L22,P22))</f>
        <v>23</v>
      </c>
      <c r="S4" s="18">
        <f>IF(ISBLANK(B4),"",SUM(G4,E4,K4,M4,O4))</f>
        <v>3</v>
      </c>
      <c r="T4" s="19">
        <f>IF(ISBLANK(B4),"",SUM(H4,F4,L4,N4,P4))</f>
        <v>7</v>
      </c>
      <c r="U4" s="18">
        <f>IF(ISBLANK(B4),"",IF(G4=2,1,0)+IF(E4=2,1,0)+IF(K4=2,1,0)+IF(M4=2,1,0)+IF(O4=2,1,0))</f>
        <v>1</v>
      </c>
      <c r="V4" s="19">
        <f>IF(ISBLANK(B4),"",IF(H4=2,1,0)+IF(F4=2,1,0)+IF(L4=2,1,0)+IF(N4=2,1,0)+IF(P4=2,1,0))</f>
        <v>3</v>
      </c>
      <c r="W4" s="101">
        <v>4</v>
      </c>
      <c r="X4" s="101"/>
    </row>
    <row r="5" spans="1:24" ht="33" customHeight="1">
      <c r="A5" s="11">
        <v>4</v>
      </c>
      <c r="B5" s="2" t="s">
        <v>95</v>
      </c>
      <c r="C5" s="12"/>
      <c r="D5" s="13" t="s">
        <v>96</v>
      </c>
      <c r="E5" s="18">
        <f>T20</f>
        <v>1</v>
      </c>
      <c r="F5" s="20">
        <f>S20</f>
        <v>2</v>
      </c>
      <c r="G5" s="23">
        <f>S23</f>
        <v>2</v>
      </c>
      <c r="H5" s="20">
        <f>T23</f>
        <v>1</v>
      </c>
      <c r="I5" s="24">
        <f>T11</f>
        <v>2</v>
      </c>
      <c r="J5" s="22">
        <f>S11</f>
        <v>1</v>
      </c>
      <c r="K5" s="99"/>
      <c r="L5" s="99"/>
      <c r="M5" s="14">
        <f>T17</f>
        <v>1</v>
      </c>
      <c r="N5" s="15">
        <f>S17</f>
        <v>2</v>
      </c>
      <c r="O5" s="16">
        <f>S13</f>
      </c>
      <c r="P5" s="17">
        <f>T13</f>
      </c>
      <c r="Q5" s="18">
        <f>IF(ISBLANK(B5),"",SUM(H11,L11,P11,G13,K13,O13,H17,L17,P17,H20,L20,P20,G23,K23,O23))</f>
        <v>22</v>
      </c>
      <c r="R5" s="19">
        <f>IF(ISBLANK(B5),"",SUM(G11,K11,O11,H13,L13,P13,G17,K17,O17,G20,K20,O20,H23,P23))</f>
        <v>20</v>
      </c>
      <c r="S5" s="18">
        <f>IF(ISBLANK(B5),"",SUM(E5,I5,G5,M5,O5))</f>
        <v>6</v>
      </c>
      <c r="T5" s="19">
        <f>IF(ISBLANK(B5),"",SUM(F5,J5,H5,N5,P5))</f>
        <v>6</v>
      </c>
      <c r="U5" s="18">
        <f>IF(ISBLANK(B5),"",IF(E5=2,1,0)+IF(I5=2,1,0)+IF(G5=2,1,0)+IF(M5=2,1,0)+IF(O5=2,1,0))</f>
        <v>2</v>
      </c>
      <c r="V5" s="19">
        <f>IF(ISBLANK(B5),"",IF(F5=2,1,0)+IF(J5=2,1,0)+IF(H5=2,1,0)+IF(N5=2,1,0)+IF(P5=2,1,0))</f>
        <v>2</v>
      </c>
      <c r="W5" s="101">
        <v>3</v>
      </c>
      <c r="X5" s="101"/>
    </row>
    <row r="6" spans="1:25" ht="33" customHeight="1">
      <c r="A6" s="11">
        <v>5</v>
      </c>
      <c r="B6" s="2" t="s">
        <v>97</v>
      </c>
      <c r="C6" s="12"/>
      <c r="D6" s="13" t="s">
        <v>78</v>
      </c>
      <c r="E6" s="18">
        <f>T21</f>
        <v>0</v>
      </c>
      <c r="F6" s="20">
        <f>S21</f>
        <v>2</v>
      </c>
      <c r="G6" s="23">
        <f>T10</f>
        <v>2</v>
      </c>
      <c r="H6" s="20">
        <f>S10</f>
        <v>0</v>
      </c>
      <c r="I6" s="23">
        <f>T12</f>
        <v>2</v>
      </c>
      <c r="J6" s="20">
        <f>S12</f>
        <v>0</v>
      </c>
      <c r="K6" s="24">
        <f>S17</f>
        <v>2</v>
      </c>
      <c r="L6" s="22">
        <f>T17</f>
        <v>1</v>
      </c>
      <c r="M6" s="99"/>
      <c r="N6" s="99"/>
      <c r="O6" s="14">
        <f>S18</f>
      </c>
      <c r="P6" s="15">
        <f>T18</f>
      </c>
      <c r="Q6" s="18">
        <f>IF(ISBLANK(B6),"",SUM(H10,L10,P10,H12,L12,P12,G17,K17,O17,G18,K18,O18,H21,L21,P21))</f>
        <v>21</v>
      </c>
      <c r="R6" s="19">
        <f>IF(ISBLANK(B6),"",SUM(G10,K10,O10,G12,K12,O12,H17,L17,P17,H18,L18,P18,G21,K21,O21))</f>
        <v>14</v>
      </c>
      <c r="S6" s="18">
        <f>IF(ISBLANK(B6),"",SUM(E6,G6,K6,I6,O6))</f>
        <v>6</v>
      </c>
      <c r="T6" s="19">
        <f>IF(ISBLANK(B6),"",SUM(F6,H6,L6,J6,P6))</f>
        <v>3</v>
      </c>
      <c r="U6" s="18">
        <f>IF(ISBLANK(B6),"",IF(E6=2,1,0)+IF(G6=2,1,0)+IF(K6=2,1,0)+IF(I6=2,1,0)+IF(O6=2,1,0))</f>
        <v>3</v>
      </c>
      <c r="V6" s="19">
        <f>IF(ISBLANK(B6),"",IF(F6=2,1,0)+IF(H6=2,1,0)+IF(L6=2,1,0)+IF(J6=2,1,0)+IF(P6=2,1,0))</f>
        <v>1</v>
      </c>
      <c r="W6" s="101">
        <v>2</v>
      </c>
      <c r="X6" s="101"/>
      <c r="Y6" t="s">
        <v>98</v>
      </c>
    </row>
    <row r="7" spans="1:24" ht="33" customHeight="1">
      <c r="A7" s="25">
        <v>6</v>
      </c>
      <c r="B7" s="92"/>
      <c r="C7" s="66"/>
      <c r="D7" s="93"/>
      <c r="E7" s="29">
        <f>T9</f>
      </c>
      <c r="F7" s="30">
        <f>S9</f>
      </c>
      <c r="G7" s="31">
        <f>T15</f>
      </c>
      <c r="H7" s="30">
        <f>S15</f>
      </c>
      <c r="I7" s="31">
        <f>T22</f>
      </c>
      <c r="J7" s="30">
        <f>S22</f>
      </c>
      <c r="K7" s="31">
        <f>T13</f>
      </c>
      <c r="L7" s="30">
        <f>S13</f>
      </c>
      <c r="M7" s="32">
        <f>T18</f>
      </c>
      <c r="N7" s="33">
        <f>S18</f>
      </c>
      <c r="O7" s="102"/>
      <c r="P7" s="102"/>
      <c r="Q7" s="29">
        <f>IF(ISBLANK(B7),"",SUM(H9,L9,P9,H13,L13,P13,H15,L15,P15,H18,L18,P18,H22,L22,P22))</f>
      </c>
      <c r="R7" s="34">
        <f>IF(ISBLANK(B7),"",SUM(G9,K9,O9,G13,K13,O13,G15,K15,O15,G18,K18,O18,G22,K22,O22))</f>
      </c>
      <c r="S7" s="29">
        <f>IF(ISBLANK(B7),"",SUM(E7,G7,I7,M7,K7))</f>
      </c>
      <c r="T7" s="34">
        <f>IF(ISBLANK(B7),"",SUM(F7,H7,J7,N7,L7))</f>
      </c>
      <c r="U7" s="29">
        <f>IF(ISBLANK(B7),"",IF(E7=2,1,0)+IF(G7=2,1,0)+IF(I7=2,1,0)+IF(M7=2,1,0)+IF(K7=2,1,0))</f>
      </c>
      <c r="V7" s="34">
        <f>IF(ISBLANK(B7),"",IF(F7=2,1,0)+IF(H7=2,1,0)+IF(J7=2,1,0)+IF(N7=2,1,0)+IF(L7=2,1,0))</f>
      </c>
      <c r="W7" s="103"/>
      <c r="X7" s="103"/>
    </row>
    <row r="9" spans="1:20" ht="12.75">
      <c r="A9" s="35" t="s">
        <v>18</v>
      </c>
      <c r="B9" s="36" t="str">
        <f>IF(ISBLANK(B2),"",B2)</f>
        <v>Basagaoglu / Höpner</v>
      </c>
      <c r="C9" s="37" t="s">
        <v>19</v>
      </c>
      <c r="D9" s="38">
        <f>IF(ISBLANK(B7),"",B7)</f>
      </c>
      <c r="E9" s="104" t="s">
        <v>20</v>
      </c>
      <c r="F9" s="104"/>
      <c r="G9" s="39"/>
      <c r="H9" s="40"/>
      <c r="I9" s="104" t="s">
        <v>21</v>
      </c>
      <c r="J9" s="104"/>
      <c r="K9" s="39"/>
      <c r="L9" s="40"/>
      <c r="M9" s="104" t="s">
        <v>22</v>
      </c>
      <c r="N9" s="104"/>
      <c r="O9" s="39"/>
      <c r="P9" s="40"/>
      <c r="Q9" s="37" t="s">
        <v>23</v>
      </c>
      <c r="R9" s="38"/>
      <c r="S9" s="41">
        <f aca="true" t="shared" si="0" ref="S9:S23">IF(ISBLANK(G9),"",IF(G9&gt;H9,1,0)+IF(K9&gt;L9,1,0)+IF(O9&gt;P9,1,0))</f>
      </c>
      <c r="T9" s="42">
        <f aca="true" t="shared" si="1" ref="T9:T23">IF(ISBLANK(H9),"",IF(H9&gt;G9,1,0)+IF(L9&gt;K9,1,0)+IF(P9&gt;O9,1,0))</f>
      </c>
    </row>
    <row r="10" spans="1:20" ht="12.75">
      <c r="A10" s="43" t="s">
        <v>24</v>
      </c>
      <c r="B10" s="44" t="str">
        <f>IF(ISBLANK(B3),"",B3)</f>
        <v>Döhler/Schroeter / Groh</v>
      </c>
      <c r="C10" s="45" t="s">
        <v>19</v>
      </c>
      <c r="D10" s="46" t="str">
        <f>IF(ISBLANK(B6),"",B6)</f>
        <v>Youssefi/Jürgens</v>
      </c>
      <c r="E10" s="105" t="s">
        <v>20</v>
      </c>
      <c r="F10" s="105"/>
      <c r="G10" s="47">
        <v>1</v>
      </c>
      <c r="H10" s="48">
        <v>3</v>
      </c>
      <c r="I10" s="105" t="s">
        <v>21</v>
      </c>
      <c r="J10" s="105"/>
      <c r="K10" s="47">
        <v>2</v>
      </c>
      <c r="L10" s="48">
        <v>3</v>
      </c>
      <c r="M10" s="105" t="s">
        <v>22</v>
      </c>
      <c r="N10" s="105"/>
      <c r="O10" s="47"/>
      <c r="P10" s="48"/>
      <c r="Q10" s="49" t="s">
        <v>23</v>
      </c>
      <c r="R10" s="46"/>
      <c r="S10" s="50">
        <f t="shared" si="0"/>
        <v>0</v>
      </c>
      <c r="T10" s="51">
        <f t="shared" si="1"/>
        <v>2</v>
      </c>
    </row>
    <row r="11" spans="1:20" ht="12.75">
      <c r="A11" s="52" t="s">
        <v>25</v>
      </c>
      <c r="B11" s="53" t="str">
        <f>IF(ISBLANK(B4),"",B4)</f>
        <v>Bertus/Ciezki</v>
      </c>
      <c r="C11" s="54" t="s">
        <v>19</v>
      </c>
      <c r="D11" s="55" t="str">
        <f>IF(ISBLANK(B5),"",B5)</f>
        <v>Peters / Müller</v>
      </c>
      <c r="E11" s="106" t="s">
        <v>20</v>
      </c>
      <c r="F11" s="106"/>
      <c r="G11" s="56">
        <v>0</v>
      </c>
      <c r="H11" s="57">
        <v>3</v>
      </c>
      <c r="I11" s="106" t="s">
        <v>21</v>
      </c>
      <c r="J11" s="106"/>
      <c r="K11" s="56">
        <v>3</v>
      </c>
      <c r="L11" s="57">
        <v>0</v>
      </c>
      <c r="M11" s="106" t="s">
        <v>22</v>
      </c>
      <c r="N11" s="106"/>
      <c r="O11" s="56">
        <v>2</v>
      </c>
      <c r="P11" s="57">
        <v>3</v>
      </c>
      <c r="Q11" s="58" t="s">
        <v>23</v>
      </c>
      <c r="R11" s="55"/>
      <c r="S11" s="59">
        <f t="shared" si="0"/>
        <v>1</v>
      </c>
      <c r="T11" s="60">
        <f t="shared" si="1"/>
        <v>2</v>
      </c>
    </row>
    <row r="12" spans="1:20" ht="12.75">
      <c r="A12" s="61" t="s">
        <v>26</v>
      </c>
      <c r="B12" s="37" t="str">
        <f>IF(ISBLANK(B4),"",B4)</f>
        <v>Bertus/Ciezki</v>
      </c>
      <c r="C12" s="62" t="s">
        <v>19</v>
      </c>
      <c r="D12" s="38" t="str">
        <f>IF(ISBLANK(B6),"",B6)</f>
        <v>Youssefi/Jürgens</v>
      </c>
      <c r="E12" s="104" t="s">
        <v>20</v>
      </c>
      <c r="F12" s="104"/>
      <c r="G12" s="39">
        <v>1</v>
      </c>
      <c r="H12" s="40">
        <v>3</v>
      </c>
      <c r="I12" s="104" t="s">
        <v>21</v>
      </c>
      <c r="J12" s="104"/>
      <c r="K12" s="39">
        <v>0</v>
      </c>
      <c r="L12" s="40">
        <v>3</v>
      </c>
      <c r="M12" s="104" t="s">
        <v>22</v>
      </c>
      <c r="N12" s="104"/>
      <c r="O12" s="39"/>
      <c r="P12" s="40"/>
      <c r="Q12" s="37" t="s">
        <v>23</v>
      </c>
      <c r="R12" s="38"/>
      <c r="S12" s="41">
        <f t="shared" si="0"/>
        <v>0</v>
      </c>
      <c r="T12" s="42">
        <f t="shared" si="1"/>
        <v>2</v>
      </c>
    </row>
    <row r="13" spans="1:20" ht="12.75">
      <c r="A13" s="63" t="s">
        <v>27</v>
      </c>
      <c r="B13" s="49" t="str">
        <f>IF(ISBLANK(B5),"",B5)</f>
        <v>Peters / Müller</v>
      </c>
      <c r="C13" s="45" t="s">
        <v>19</v>
      </c>
      <c r="D13" s="46">
        <f>IF(ISBLANK(B7),"",B7)</f>
      </c>
      <c r="E13" s="105" t="s">
        <v>20</v>
      </c>
      <c r="F13" s="105"/>
      <c r="G13" s="47"/>
      <c r="H13" s="48"/>
      <c r="I13" s="105" t="s">
        <v>21</v>
      </c>
      <c r="J13" s="105"/>
      <c r="K13" s="47"/>
      <c r="L13" s="48"/>
      <c r="M13" s="105" t="s">
        <v>22</v>
      </c>
      <c r="N13" s="105"/>
      <c r="O13" s="47"/>
      <c r="P13" s="48"/>
      <c r="Q13" s="49" t="s">
        <v>23</v>
      </c>
      <c r="R13" s="46"/>
      <c r="S13" s="50">
        <f t="shared" si="0"/>
      </c>
      <c r="T13" s="51">
        <f t="shared" si="1"/>
      </c>
    </row>
    <row r="14" spans="1:20" ht="12.75">
      <c r="A14" s="64" t="s">
        <v>28</v>
      </c>
      <c r="B14" s="58" t="str">
        <f>IF(ISBLANK(B2),"",B2)</f>
        <v>Basagaoglu / Höpner</v>
      </c>
      <c r="C14" s="54" t="s">
        <v>19</v>
      </c>
      <c r="D14" s="55" t="str">
        <f>IF(ISBLANK(B3),"",B3)</f>
        <v>Döhler/Schroeter / Groh</v>
      </c>
      <c r="E14" s="106" t="s">
        <v>20</v>
      </c>
      <c r="F14" s="106"/>
      <c r="G14" s="56">
        <v>3</v>
      </c>
      <c r="H14" s="57">
        <v>2</v>
      </c>
      <c r="I14" s="106" t="s">
        <v>21</v>
      </c>
      <c r="J14" s="106"/>
      <c r="K14" s="56">
        <v>3</v>
      </c>
      <c r="L14" s="57">
        <v>2</v>
      </c>
      <c r="M14" s="106" t="s">
        <v>22</v>
      </c>
      <c r="N14" s="106"/>
      <c r="O14" s="56"/>
      <c r="P14" s="57"/>
      <c r="Q14" s="58" t="s">
        <v>23</v>
      </c>
      <c r="R14" s="55"/>
      <c r="S14" s="59">
        <f t="shared" si="0"/>
        <v>2</v>
      </c>
      <c r="T14" s="60">
        <f t="shared" si="1"/>
        <v>0</v>
      </c>
    </row>
    <row r="15" spans="1:20" ht="12.75">
      <c r="A15" s="61" t="s">
        <v>29</v>
      </c>
      <c r="B15" s="37" t="str">
        <f>IF(ISBLANK(B3),"",B3)</f>
        <v>Döhler/Schroeter / Groh</v>
      </c>
      <c r="C15" s="62" t="s">
        <v>19</v>
      </c>
      <c r="D15" s="38">
        <f>IF(ISBLANK(B7),"",B7)</f>
      </c>
      <c r="E15" s="104" t="s">
        <v>20</v>
      </c>
      <c r="F15" s="104"/>
      <c r="G15" s="39"/>
      <c r="H15" s="40"/>
      <c r="I15" s="104" t="s">
        <v>21</v>
      </c>
      <c r="J15" s="104"/>
      <c r="K15" s="39"/>
      <c r="L15" s="40"/>
      <c r="M15" s="104" t="s">
        <v>22</v>
      </c>
      <c r="N15" s="104"/>
      <c r="O15" s="39"/>
      <c r="P15" s="40"/>
      <c r="Q15" s="37" t="s">
        <v>23</v>
      </c>
      <c r="R15" s="38"/>
      <c r="S15" s="41">
        <f t="shared" si="0"/>
      </c>
      <c r="T15" s="42">
        <f t="shared" si="1"/>
      </c>
    </row>
    <row r="16" spans="1:20" ht="12.75">
      <c r="A16" s="63" t="s">
        <v>30</v>
      </c>
      <c r="B16" s="49" t="str">
        <f>IF(ISBLANK(B4),"",B4)</f>
        <v>Bertus/Ciezki</v>
      </c>
      <c r="C16" s="45" t="s">
        <v>19</v>
      </c>
      <c r="D16" s="46" t="str">
        <f>IF(ISBLANK(B2),"",B2)</f>
        <v>Basagaoglu / Höpner</v>
      </c>
      <c r="E16" s="105" t="s">
        <v>20</v>
      </c>
      <c r="F16" s="105"/>
      <c r="G16" s="47">
        <v>0</v>
      </c>
      <c r="H16" s="48">
        <v>3</v>
      </c>
      <c r="I16" s="105" t="s">
        <v>21</v>
      </c>
      <c r="J16" s="105"/>
      <c r="K16" s="47">
        <v>1</v>
      </c>
      <c r="L16" s="48">
        <v>3</v>
      </c>
      <c r="M16" s="105" t="s">
        <v>22</v>
      </c>
      <c r="N16" s="105"/>
      <c r="O16" s="47"/>
      <c r="P16" s="48"/>
      <c r="Q16" s="49" t="s">
        <v>23</v>
      </c>
      <c r="R16" s="46"/>
      <c r="S16" s="50">
        <f t="shared" si="0"/>
        <v>0</v>
      </c>
      <c r="T16" s="51">
        <f t="shared" si="1"/>
        <v>2</v>
      </c>
    </row>
    <row r="17" spans="1:20" ht="12.75">
      <c r="A17" s="64" t="s">
        <v>31</v>
      </c>
      <c r="B17" s="58" t="str">
        <f>IF(ISBLANK(B6),"",B6)</f>
        <v>Youssefi/Jürgens</v>
      </c>
      <c r="C17" s="54" t="s">
        <v>19</v>
      </c>
      <c r="D17" s="55" t="str">
        <f>IF(ISBLANK(B5),"",B5)</f>
        <v>Peters / Müller</v>
      </c>
      <c r="E17" s="106" t="s">
        <v>20</v>
      </c>
      <c r="F17" s="106"/>
      <c r="G17" s="56">
        <v>1</v>
      </c>
      <c r="H17" s="57">
        <v>3</v>
      </c>
      <c r="I17" s="106" t="s">
        <v>21</v>
      </c>
      <c r="J17" s="106"/>
      <c r="K17" s="56">
        <v>3</v>
      </c>
      <c r="L17" s="57">
        <v>0</v>
      </c>
      <c r="M17" s="106" t="s">
        <v>22</v>
      </c>
      <c r="N17" s="106"/>
      <c r="O17" s="56">
        <v>3</v>
      </c>
      <c r="P17" s="57">
        <v>1</v>
      </c>
      <c r="Q17" s="58" t="s">
        <v>23</v>
      </c>
      <c r="R17" s="55"/>
      <c r="S17" s="59">
        <f t="shared" si="0"/>
        <v>2</v>
      </c>
      <c r="T17" s="60">
        <f t="shared" si="1"/>
        <v>1</v>
      </c>
    </row>
    <row r="18" spans="1:20" ht="12.75">
      <c r="A18" s="61" t="s">
        <v>32</v>
      </c>
      <c r="B18" s="37" t="str">
        <f>IF(ISBLANK(B6),"",B6)</f>
        <v>Youssefi/Jürgens</v>
      </c>
      <c r="C18" s="62" t="s">
        <v>19</v>
      </c>
      <c r="D18" s="38">
        <f>IF(ISBLANK(B7),"",B7)</f>
      </c>
      <c r="E18" s="104" t="s">
        <v>20</v>
      </c>
      <c r="F18" s="104"/>
      <c r="G18" s="39"/>
      <c r="H18" s="40"/>
      <c r="I18" s="104" t="s">
        <v>21</v>
      </c>
      <c r="J18" s="104"/>
      <c r="K18" s="39"/>
      <c r="L18" s="40"/>
      <c r="M18" s="104" t="s">
        <v>22</v>
      </c>
      <c r="N18" s="104"/>
      <c r="O18" s="39"/>
      <c r="P18" s="40"/>
      <c r="Q18" s="37" t="s">
        <v>23</v>
      </c>
      <c r="R18" s="38"/>
      <c r="S18" s="41">
        <f t="shared" si="0"/>
      </c>
      <c r="T18" s="42">
        <f t="shared" si="1"/>
      </c>
    </row>
    <row r="19" spans="1:20" ht="12.75">
      <c r="A19" s="63" t="s">
        <v>33</v>
      </c>
      <c r="B19" s="49" t="str">
        <f>IF(ISBLANK(B3),"",B3)</f>
        <v>Döhler/Schroeter / Groh</v>
      </c>
      <c r="C19" s="45" t="s">
        <v>19</v>
      </c>
      <c r="D19" s="46" t="str">
        <f>IF(ISBLANK(B4),"",B4)</f>
        <v>Bertus/Ciezki</v>
      </c>
      <c r="E19" s="105" t="s">
        <v>20</v>
      </c>
      <c r="F19" s="105"/>
      <c r="G19" s="47">
        <v>3</v>
      </c>
      <c r="H19" s="48">
        <v>2</v>
      </c>
      <c r="I19" s="105" t="s">
        <v>21</v>
      </c>
      <c r="J19" s="105"/>
      <c r="K19" s="47">
        <v>0</v>
      </c>
      <c r="L19" s="48">
        <v>3</v>
      </c>
      <c r="M19" s="105" t="s">
        <v>22</v>
      </c>
      <c r="N19" s="105"/>
      <c r="O19" s="47">
        <v>2</v>
      </c>
      <c r="P19" s="48">
        <v>3</v>
      </c>
      <c r="Q19" s="49" t="s">
        <v>23</v>
      </c>
      <c r="R19" s="46"/>
      <c r="S19" s="50">
        <f t="shared" si="0"/>
        <v>1</v>
      </c>
      <c r="T19" s="51">
        <f t="shared" si="1"/>
        <v>2</v>
      </c>
    </row>
    <row r="20" spans="1:20" ht="12.75">
      <c r="A20" s="64" t="s">
        <v>34</v>
      </c>
      <c r="B20" s="58" t="str">
        <f>IF(ISBLANK(B2),"",B2)</f>
        <v>Basagaoglu / Höpner</v>
      </c>
      <c r="C20" s="54" t="s">
        <v>19</v>
      </c>
      <c r="D20" s="55" t="str">
        <f>IF(ISBLANK(B5),"",B5)</f>
        <v>Peters / Müller</v>
      </c>
      <c r="E20" s="106" t="s">
        <v>20</v>
      </c>
      <c r="F20" s="106"/>
      <c r="G20" s="56">
        <v>1</v>
      </c>
      <c r="H20" s="57">
        <v>3</v>
      </c>
      <c r="I20" s="106" t="s">
        <v>21</v>
      </c>
      <c r="J20" s="106"/>
      <c r="K20" s="56">
        <v>3</v>
      </c>
      <c r="L20" s="57">
        <v>0</v>
      </c>
      <c r="M20" s="106" t="s">
        <v>22</v>
      </c>
      <c r="N20" s="106"/>
      <c r="O20" s="56">
        <v>3</v>
      </c>
      <c r="P20" s="57">
        <v>1</v>
      </c>
      <c r="Q20" s="58" t="s">
        <v>23</v>
      </c>
      <c r="R20" s="55"/>
      <c r="S20" s="59">
        <f t="shared" si="0"/>
        <v>2</v>
      </c>
      <c r="T20" s="60">
        <f t="shared" si="1"/>
        <v>1</v>
      </c>
    </row>
    <row r="21" spans="1:20" ht="12.75">
      <c r="A21" s="61" t="s">
        <v>35</v>
      </c>
      <c r="B21" s="37" t="str">
        <f>IF(ISBLANK(B2),"",B2)</f>
        <v>Basagaoglu / Höpner</v>
      </c>
      <c r="C21" s="62" t="s">
        <v>19</v>
      </c>
      <c r="D21" s="38" t="str">
        <f>IF(ISBLANK(B6),"",B6)</f>
        <v>Youssefi/Jürgens</v>
      </c>
      <c r="E21" s="104" t="s">
        <v>20</v>
      </c>
      <c r="F21" s="104"/>
      <c r="G21" s="39">
        <v>3</v>
      </c>
      <c r="H21" s="40">
        <v>2</v>
      </c>
      <c r="I21" s="104" t="s">
        <v>21</v>
      </c>
      <c r="J21" s="104"/>
      <c r="K21" s="39">
        <v>3</v>
      </c>
      <c r="L21" s="40">
        <v>0</v>
      </c>
      <c r="M21" s="104" t="s">
        <v>22</v>
      </c>
      <c r="N21" s="104"/>
      <c r="O21" s="39"/>
      <c r="P21" s="40"/>
      <c r="Q21" s="37" t="s">
        <v>23</v>
      </c>
      <c r="R21" s="38"/>
      <c r="S21" s="41">
        <f t="shared" si="0"/>
        <v>2</v>
      </c>
      <c r="T21" s="42">
        <f t="shared" si="1"/>
        <v>0</v>
      </c>
    </row>
    <row r="22" spans="1:20" ht="12.75">
      <c r="A22" s="63" t="s">
        <v>36</v>
      </c>
      <c r="B22" s="49" t="str">
        <f>IF(ISBLANK(B4),"",B4)</f>
        <v>Bertus/Ciezki</v>
      </c>
      <c r="C22" s="45" t="s">
        <v>19</v>
      </c>
      <c r="D22" s="46">
        <f>IF(ISBLANK(B7),"",B7)</f>
      </c>
      <c r="E22" s="105" t="s">
        <v>20</v>
      </c>
      <c r="F22" s="105"/>
      <c r="G22" s="47"/>
      <c r="H22" s="48"/>
      <c r="I22" s="105" t="s">
        <v>21</v>
      </c>
      <c r="J22" s="105"/>
      <c r="K22" s="47"/>
      <c r="L22" s="48"/>
      <c r="M22" s="105" t="s">
        <v>22</v>
      </c>
      <c r="N22" s="105"/>
      <c r="O22" s="47"/>
      <c r="P22" s="48"/>
      <c r="Q22" s="49" t="s">
        <v>23</v>
      </c>
      <c r="R22" s="46"/>
      <c r="S22" s="50">
        <f t="shared" si="0"/>
      </c>
      <c r="T22" s="51">
        <f t="shared" si="1"/>
      </c>
    </row>
    <row r="23" spans="1:20" ht="12.75">
      <c r="A23" s="64" t="s">
        <v>37</v>
      </c>
      <c r="B23" s="58" t="str">
        <f>IF(ISBLANK(B5),"",B5)</f>
        <v>Peters / Müller</v>
      </c>
      <c r="C23" s="54" t="s">
        <v>19</v>
      </c>
      <c r="D23" s="55" t="str">
        <f>IF(ISBLANK(B3),"",B3)</f>
        <v>Döhler/Schroeter / Groh</v>
      </c>
      <c r="E23" s="106" t="s">
        <v>20</v>
      </c>
      <c r="F23" s="106"/>
      <c r="G23" s="56">
        <v>3</v>
      </c>
      <c r="H23" s="57">
        <v>0</v>
      </c>
      <c r="I23" s="106" t="s">
        <v>21</v>
      </c>
      <c r="J23" s="106"/>
      <c r="K23" s="56">
        <v>2</v>
      </c>
      <c r="L23" s="57">
        <v>3</v>
      </c>
      <c r="M23" s="106" t="s">
        <v>22</v>
      </c>
      <c r="N23" s="106"/>
      <c r="O23" s="56">
        <v>3</v>
      </c>
      <c r="P23" s="57">
        <v>1</v>
      </c>
      <c r="Q23" s="58" t="s">
        <v>23</v>
      </c>
      <c r="R23" s="55"/>
      <c r="S23" s="59">
        <f t="shared" si="0"/>
        <v>2</v>
      </c>
      <c r="T23" s="60">
        <f t="shared" si="1"/>
        <v>1</v>
      </c>
    </row>
    <row r="24" ht="12.75">
      <c r="A24" s="65"/>
    </row>
    <row r="25" ht="12.75">
      <c r="A25" s="65"/>
    </row>
    <row r="26" ht="12.75">
      <c r="A26" s="65"/>
    </row>
    <row r="27" ht="12.75">
      <c r="A27" s="65"/>
    </row>
    <row r="28" ht="12.75">
      <c r="A28" s="65"/>
    </row>
    <row r="31" ht="12.75">
      <c r="A31" s="65"/>
    </row>
    <row r="32" ht="12.75">
      <c r="A32" s="65"/>
    </row>
    <row r="33" ht="12.75">
      <c r="A33" s="65"/>
    </row>
    <row r="34" ht="12.75">
      <c r="A34" s="65"/>
    </row>
    <row r="35" ht="12.75">
      <c r="A35" s="65"/>
    </row>
    <row r="36" ht="12.75">
      <c r="A36" s="65"/>
    </row>
    <row r="39" ht="12.75">
      <c r="A39" s="65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2.75">
      <c r="A44" s="65"/>
    </row>
    <row r="45" ht="12.75">
      <c r="A45" s="65"/>
    </row>
    <row r="46" ht="12.75">
      <c r="A46" s="65"/>
    </row>
    <row r="47" ht="12.75">
      <c r="A47" s="65"/>
    </row>
  </sheetData>
  <mergeCells count="68">
    <mergeCell ref="E22:F22"/>
    <mergeCell ref="I22:J22"/>
    <mergeCell ref="M22:N22"/>
    <mergeCell ref="E23:F23"/>
    <mergeCell ref="I23:J23"/>
    <mergeCell ref="M23:N23"/>
    <mergeCell ref="E20:F20"/>
    <mergeCell ref="I20:J20"/>
    <mergeCell ref="M20:N20"/>
    <mergeCell ref="E21:F21"/>
    <mergeCell ref="I21:J21"/>
    <mergeCell ref="M21:N21"/>
    <mergeCell ref="E18:F18"/>
    <mergeCell ref="I18:J18"/>
    <mergeCell ref="M18:N18"/>
    <mergeCell ref="E19:F19"/>
    <mergeCell ref="I19:J19"/>
    <mergeCell ref="M19:N19"/>
    <mergeCell ref="E16:F16"/>
    <mergeCell ref="I16:J16"/>
    <mergeCell ref="M16:N16"/>
    <mergeCell ref="E17:F17"/>
    <mergeCell ref="I17:J17"/>
    <mergeCell ref="M17:N17"/>
    <mergeCell ref="E14:F14"/>
    <mergeCell ref="I14:J14"/>
    <mergeCell ref="M14:N14"/>
    <mergeCell ref="E15:F15"/>
    <mergeCell ref="I15:J15"/>
    <mergeCell ref="M15:N15"/>
    <mergeCell ref="E12:F12"/>
    <mergeCell ref="I12:J12"/>
    <mergeCell ref="M12:N12"/>
    <mergeCell ref="E13:F13"/>
    <mergeCell ref="I13:J13"/>
    <mergeCell ref="M13:N13"/>
    <mergeCell ref="E10:F10"/>
    <mergeCell ref="I10:J10"/>
    <mergeCell ref="M10:N10"/>
    <mergeCell ref="E11:F11"/>
    <mergeCell ref="I11:J11"/>
    <mergeCell ref="M11:N11"/>
    <mergeCell ref="O7:P7"/>
    <mergeCell ref="W7:X7"/>
    <mergeCell ref="E9:F9"/>
    <mergeCell ref="I9:J9"/>
    <mergeCell ref="M9:N9"/>
    <mergeCell ref="K5:L5"/>
    <mergeCell ref="W5:X5"/>
    <mergeCell ref="M6:N6"/>
    <mergeCell ref="W6:X6"/>
    <mergeCell ref="G3:H3"/>
    <mergeCell ref="W3:X3"/>
    <mergeCell ref="I4:J4"/>
    <mergeCell ref="W4:X4"/>
    <mergeCell ref="S1:T1"/>
    <mergeCell ref="U1:V1"/>
    <mergeCell ref="W1:X1"/>
    <mergeCell ref="E2:F2"/>
    <mergeCell ref="W2:X2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47"/>
  <sheetViews>
    <sheetView workbookViewId="0" topLeftCell="A4">
      <selection activeCell="B2" sqref="B2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6" width="3.7109375" style="0" customWidth="1"/>
    <col min="17" max="17" width="5.421875" style="0" customWidth="1"/>
    <col min="18" max="18" width="4.574218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4" ht="32.25" customHeight="1">
      <c r="A1" s="95" t="s">
        <v>99</v>
      </c>
      <c r="B1" s="95"/>
      <c r="C1" s="95"/>
      <c r="D1" s="95"/>
      <c r="E1" s="96">
        <v>1</v>
      </c>
      <c r="F1" s="96"/>
      <c r="G1" s="97">
        <v>2</v>
      </c>
      <c r="H1" s="97"/>
      <c r="I1" s="97">
        <v>3</v>
      </c>
      <c r="J1" s="97"/>
      <c r="K1" s="97">
        <v>4</v>
      </c>
      <c r="L1" s="97"/>
      <c r="M1" s="97">
        <v>5</v>
      </c>
      <c r="N1" s="97"/>
      <c r="O1" s="97">
        <v>6</v>
      </c>
      <c r="P1" s="97"/>
      <c r="Q1" s="98" t="s">
        <v>1</v>
      </c>
      <c r="R1" s="98"/>
      <c r="S1" s="98" t="s">
        <v>2</v>
      </c>
      <c r="T1" s="98"/>
      <c r="U1" s="98" t="s">
        <v>3</v>
      </c>
      <c r="V1" s="98"/>
      <c r="W1" s="98" t="s">
        <v>4</v>
      </c>
      <c r="X1" s="98"/>
    </row>
    <row r="2" spans="1:24" ht="33" customHeight="1">
      <c r="A2" s="1">
        <v>1</v>
      </c>
      <c r="B2" s="2" t="s">
        <v>100</v>
      </c>
      <c r="C2" s="3"/>
      <c r="D2" s="4" t="s">
        <v>13</v>
      </c>
      <c r="E2" s="99"/>
      <c r="F2" s="99"/>
      <c r="G2" s="5">
        <f>S14</f>
        <v>0</v>
      </c>
      <c r="H2" s="6">
        <f>T14</f>
        <v>2</v>
      </c>
      <c r="I2" s="7">
        <f>T16</f>
        <v>2</v>
      </c>
      <c r="J2" s="8">
        <f>S16</f>
        <v>1</v>
      </c>
      <c r="K2" s="7">
        <f>S20</f>
        <v>2</v>
      </c>
      <c r="L2" s="8">
        <f>T20</f>
        <v>0</v>
      </c>
      <c r="M2" s="7">
        <f>S21</f>
        <v>2</v>
      </c>
      <c r="N2" s="8">
        <f>T21</f>
        <v>0</v>
      </c>
      <c r="O2" s="7">
        <f>S9</f>
      </c>
      <c r="P2" s="8">
        <f>T9</f>
      </c>
      <c r="Q2" s="9">
        <f>IF(ISBLANK(B2),"",SUM(G9,K9,O9,G14,K14,O14,H16,L16,P16,G20,K20,O20,G21,K21,O21))</f>
        <v>21</v>
      </c>
      <c r="R2" s="10">
        <f>IF(ISBLANK(B2),"",SUM(H9,L9,P9,H14,L14,P14,G16,K16,O16,H20,L20,P20,H21,L21,P21))</f>
        <v>14</v>
      </c>
      <c r="S2" s="9">
        <f>IF(ISBLANK(B2),"",SUM(G2,I2,K2,M2,O2))</f>
        <v>6</v>
      </c>
      <c r="T2" s="10">
        <f>IF(ISBLANK(B2),"",SUM(H2,J2,L2,N2,P2))</f>
        <v>3</v>
      </c>
      <c r="U2" s="9">
        <f>IF(ISBLANK(B2),"",IF(G2=2,1,0)+IF(I2=2,1,0)+IF(K2=2,1,0)+IF(M2=2,1,0)+IF(O2=2,1,0))</f>
        <v>3</v>
      </c>
      <c r="V2" s="10">
        <f>IF(ISBLANK(B2),"",IF(H2=2,1,0)+IF(J2=2,1,0)+IF(L2=2,1,0)+IF(N2=2,1,0)+IF(P2=2,1,0))</f>
        <v>1</v>
      </c>
      <c r="W2" s="100">
        <v>3</v>
      </c>
      <c r="X2" s="100"/>
    </row>
    <row r="3" spans="1:24" ht="33" customHeight="1">
      <c r="A3" s="11">
        <v>2</v>
      </c>
      <c r="B3" s="2" t="s">
        <v>101</v>
      </c>
      <c r="C3" s="12"/>
      <c r="D3" s="13" t="s">
        <v>102</v>
      </c>
      <c r="E3" s="9">
        <f>T14</f>
        <v>2</v>
      </c>
      <c r="F3" s="10">
        <f>S14</f>
        <v>0</v>
      </c>
      <c r="G3" s="99"/>
      <c r="H3" s="99"/>
      <c r="I3" s="14">
        <f>S19</f>
        <v>1</v>
      </c>
      <c r="J3" s="15">
        <f>T19</f>
        <v>2</v>
      </c>
      <c r="K3" s="16">
        <f>T23</f>
        <v>2</v>
      </c>
      <c r="L3" s="17">
        <f>S23</f>
        <v>1</v>
      </c>
      <c r="M3" s="16">
        <f>S10</f>
        <v>2</v>
      </c>
      <c r="N3" s="17">
        <f>T10</f>
        <v>0</v>
      </c>
      <c r="O3" s="16">
        <f>S15</f>
      </c>
      <c r="P3" s="17">
        <f>T15</f>
      </c>
      <c r="Q3" s="18">
        <f>IF(ISBLANK(B3),"",SUM(G10,K10,O10,H14,L14,P14,G15,K15,O15,G19,K19,O19,H23,L23,P23))</f>
        <v>25</v>
      </c>
      <c r="R3" s="19">
        <f>IF(ISBLANK(B3),"",SUM(H10,L10,P10,G14,K14,O14,H15,L15,P15,H19,L19,P19,G23,K23,O23))</f>
        <v>15</v>
      </c>
      <c r="S3" s="18">
        <f>IF(ISBLANK(B3),"",SUM(E3,I3,K3,M3,O3))</f>
        <v>7</v>
      </c>
      <c r="T3" s="19">
        <f>IF(ISBLANK(B3),"",SUM(F3,J3,L3,N3,P3))</f>
        <v>3</v>
      </c>
      <c r="U3" s="18">
        <f>IF(ISBLANK(B3),"",IF(E3=2,1,0)+IF(I3=2,1,0)+IF(K3=2,1,0)+IF(M3=2,1,0)+IF(O3=2,1,0))</f>
        <v>3</v>
      </c>
      <c r="V3" s="19">
        <f>IF(ISBLANK(B3),"",IF(F3=2,1,0)+IF(J3=2,1,0)+IF(L3=2,1,0)+IF(N3=2,1,0)+IF(P3=2,1,0))</f>
        <v>1</v>
      </c>
      <c r="W3" s="101">
        <v>2</v>
      </c>
      <c r="X3" s="101"/>
    </row>
    <row r="4" spans="1:24" ht="33" customHeight="1">
      <c r="A4" s="11">
        <v>3</v>
      </c>
      <c r="B4" s="2" t="s">
        <v>103</v>
      </c>
      <c r="C4" s="12"/>
      <c r="D4" s="13" t="s">
        <v>104</v>
      </c>
      <c r="E4" s="18">
        <f>S16</f>
        <v>1</v>
      </c>
      <c r="F4" s="20">
        <f>T16</f>
        <v>2</v>
      </c>
      <c r="G4" s="21">
        <f>T19</f>
        <v>2</v>
      </c>
      <c r="H4" s="22">
        <f>S19</f>
        <v>1</v>
      </c>
      <c r="I4" s="99"/>
      <c r="J4" s="99"/>
      <c r="K4" s="14">
        <f>S11</f>
        <v>2</v>
      </c>
      <c r="L4" s="15">
        <f>T11</f>
        <v>0</v>
      </c>
      <c r="M4" s="16">
        <f>S12</f>
        <v>2</v>
      </c>
      <c r="N4" s="17">
        <f>T12</f>
        <v>0</v>
      </c>
      <c r="O4" s="16">
        <f>S22</f>
      </c>
      <c r="P4" s="17">
        <f>T22</f>
      </c>
      <c r="Q4" s="18">
        <f>IF(ISBLANK(B4),"",SUM(G11,K11,O11,G12,K12,O12,G16,K16,O16,H19,L19,P19,G22,K22,O22))</f>
        <v>25</v>
      </c>
      <c r="R4" s="19">
        <f>IF(ISBLANK(B4),"",SUM(H11,L11,P11,H12,L12,P12,H16,L16,P16,G19,K19,O19,H22,L22,P22))</f>
        <v>12</v>
      </c>
      <c r="S4" s="18">
        <f>IF(ISBLANK(B4),"",SUM(G4,E4,K4,M4,O4))</f>
        <v>7</v>
      </c>
      <c r="T4" s="19">
        <f>IF(ISBLANK(B4),"",SUM(H4,F4,L4,N4,P4))</f>
        <v>3</v>
      </c>
      <c r="U4" s="18">
        <f>IF(ISBLANK(B4),"",IF(G4=2,1,0)+IF(E4=2,1,0)+IF(K4=2,1,0)+IF(M4=2,1,0)+IF(O4=2,1,0))</f>
        <v>3</v>
      </c>
      <c r="V4" s="19">
        <f>IF(ISBLANK(B4),"",IF(H4=2,1,0)+IF(F4=2,1,0)+IF(L4=2,1,0)+IF(N4=2,1,0)+IF(P4=2,1,0))</f>
        <v>1</v>
      </c>
      <c r="W4" s="101">
        <v>1</v>
      </c>
      <c r="X4" s="101"/>
    </row>
    <row r="5" spans="1:24" ht="33" customHeight="1">
      <c r="A5" s="11">
        <v>4</v>
      </c>
      <c r="B5" s="2" t="s">
        <v>105</v>
      </c>
      <c r="C5" s="12"/>
      <c r="D5" s="13" t="s">
        <v>106</v>
      </c>
      <c r="E5" s="18">
        <f>T20</f>
        <v>0</v>
      </c>
      <c r="F5" s="20">
        <f>S20</f>
        <v>2</v>
      </c>
      <c r="G5" s="23">
        <f>S23</f>
        <v>1</v>
      </c>
      <c r="H5" s="20">
        <f>T23</f>
        <v>2</v>
      </c>
      <c r="I5" s="24">
        <f>T11</f>
        <v>0</v>
      </c>
      <c r="J5" s="22">
        <f>S11</f>
        <v>2</v>
      </c>
      <c r="K5" s="99"/>
      <c r="L5" s="99"/>
      <c r="M5" s="14">
        <f>T17</f>
        <v>0</v>
      </c>
      <c r="N5" s="15">
        <f>S17</f>
        <v>2</v>
      </c>
      <c r="O5" s="16">
        <f>S13</f>
      </c>
      <c r="P5" s="17">
        <f>T13</f>
      </c>
      <c r="Q5" s="18">
        <f>IF(ISBLANK(B4),"",SUM(H11,L11,P11,G13,K13,O13,H17,L17,P17,H20,L20,P20,G23,K23,O23))</f>
        <v>5</v>
      </c>
      <c r="R5" s="19">
        <f>IF(ISBLANK(B4),"",SUM(G11,K11,O11,H13,L13,P13,G17,K17,O17,G20,K20,O20,H23,P23))</f>
        <v>24</v>
      </c>
      <c r="S5" s="18">
        <f>IF(ISBLANK(B4),"",SUM(E5,I5,G5,M5,O5))</f>
        <v>1</v>
      </c>
      <c r="T5" s="19">
        <f>IF(ISBLANK(B4),"",SUM(F5,J5,H5,N5,P5))</f>
        <v>8</v>
      </c>
      <c r="U5" s="18">
        <f>IF(ISBLANK(B4),"",IF(E5=2,1,0)+IF(I5=2,1,0)+IF(G5=2,1,0)+IF(M5=2,1,0)+IF(O5=2,1,0))</f>
        <v>0</v>
      </c>
      <c r="V5" s="19">
        <f>IF(ISBLANK(B4),"",IF(F5=2,1,0)+IF(J5=2,1,0)+IF(H5=2,1,0)+IF(N5=2,1,0)+IF(P5=2,1,0))</f>
        <v>4</v>
      </c>
      <c r="W5" s="101">
        <v>5</v>
      </c>
      <c r="X5" s="101"/>
    </row>
    <row r="6" spans="1:24" ht="33" customHeight="1">
      <c r="A6" s="11">
        <v>5</v>
      </c>
      <c r="B6" t="s">
        <v>107</v>
      </c>
      <c r="C6" s="12"/>
      <c r="D6" s="13" t="s">
        <v>108</v>
      </c>
      <c r="E6" s="18">
        <f>T21</f>
        <v>0</v>
      </c>
      <c r="F6" s="20">
        <f>S21</f>
        <v>2</v>
      </c>
      <c r="G6" s="23">
        <f>T10</f>
        <v>0</v>
      </c>
      <c r="H6" s="20">
        <f>S10</f>
        <v>2</v>
      </c>
      <c r="I6" s="23">
        <f>T12</f>
        <v>0</v>
      </c>
      <c r="J6" s="20">
        <f>S12</f>
        <v>2</v>
      </c>
      <c r="K6" s="24">
        <f>S17</f>
        <v>2</v>
      </c>
      <c r="L6" s="22">
        <f>T17</f>
        <v>0</v>
      </c>
      <c r="M6" s="99"/>
      <c r="N6" s="99"/>
      <c r="O6" s="14">
        <f>S18</f>
      </c>
      <c r="P6" s="15">
        <f>T18</f>
      </c>
      <c r="Q6" s="18">
        <f>IF(ISBLANK(B5),"",SUM(H10,L10,P10,H12,L12,P12,G17,K17,O17,G18,K18,O18,H21,L21,P21))</f>
        <v>10</v>
      </c>
      <c r="R6" s="19">
        <f>IF(ISBLANK(B5),"",SUM(G10,K10,O10,G12,K12,O12,H17,L17,P17,H18,L18,P18,G21,K21,O21))</f>
        <v>19</v>
      </c>
      <c r="S6" s="18">
        <f>IF(ISBLANK(B5),"",SUM(E6,G6,K6,I6,O6))</f>
        <v>2</v>
      </c>
      <c r="T6" s="19">
        <f>IF(ISBLANK(B5),"",SUM(F6,H6,L6,J6,P6))</f>
        <v>6</v>
      </c>
      <c r="U6" s="18">
        <f>IF(ISBLANK(B5),"",IF(E6=2,1,0)+IF(G6=2,1,0)+IF(K6=2,1,0)+IF(I6=2,1,0)+IF(O6=2,1,0))</f>
        <v>1</v>
      </c>
      <c r="V6" s="19">
        <f>IF(ISBLANK(B5),"",IF(F6=2,1,0)+IF(H6=2,1,0)+IF(L6=2,1,0)+IF(J6=2,1,0)+IF(P6=2,1,0))</f>
        <v>3</v>
      </c>
      <c r="W6" s="101">
        <v>4</v>
      </c>
      <c r="X6" s="101"/>
    </row>
    <row r="7" spans="1:24" ht="33" customHeight="1">
      <c r="A7" s="25">
        <v>6</v>
      </c>
      <c r="B7" s="92"/>
      <c r="C7" s="66"/>
      <c r="D7" s="93"/>
      <c r="E7" s="29">
        <f>T9</f>
      </c>
      <c r="F7" s="30">
        <f>S9</f>
      </c>
      <c r="G7" s="31">
        <f>T15</f>
      </c>
      <c r="H7" s="30">
        <f>S15</f>
      </c>
      <c r="I7" s="31">
        <f>T22</f>
      </c>
      <c r="J7" s="30">
        <f>S22</f>
      </c>
      <c r="K7" s="31">
        <f>T13</f>
      </c>
      <c r="L7" s="30">
        <f>S13</f>
      </c>
      <c r="M7" s="32">
        <f>T18</f>
      </c>
      <c r="N7" s="33">
        <f>S18</f>
      </c>
      <c r="O7" s="102"/>
      <c r="P7" s="102"/>
      <c r="Q7" s="29">
        <f>IF(ISBLANK(B7),"",SUM(H9,L9,P9,H13,L13,P13,H15,L15,P15,H18,L18,P18,H22,L22,P22))</f>
      </c>
      <c r="R7" s="34">
        <f>IF(ISBLANK(B7),"",SUM(G9,K9,O9,G13,K13,O13,G15,K15,O15,G18,K18,O18,G22,K22,O22))</f>
      </c>
      <c r="S7" s="29">
        <f>IF(ISBLANK(B7),"",SUM(E7,G7,I7,M7,K7))</f>
      </c>
      <c r="T7" s="34">
        <f>IF(ISBLANK(B7),"",SUM(F7,H7,J7,N7,L7))</f>
      </c>
      <c r="U7" s="29">
        <f>IF(ISBLANK(B7),"",IF(E7=2,1,0)+IF(G7=2,1,0)+IF(I7=2,1,0)+IF(M7=2,1,0)+IF(K7=2,1,0))</f>
      </c>
      <c r="V7" s="34">
        <f>IF(ISBLANK(B7),"",IF(F7=2,1,0)+IF(H7=2,1,0)+IF(J7=2,1,0)+IF(N7=2,1,0)+IF(L7=2,1,0))</f>
      </c>
      <c r="W7" s="103"/>
      <c r="X7" s="103"/>
    </row>
    <row r="9" spans="1:20" ht="12.75">
      <c r="A9" s="35" t="s">
        <v>18</v>
      </c>
      <c r="B9" s="36" t="str">
        <f>IF(ISBLANK(B2),"",B2)</f>
        <v>Szabo/Serguhn, Sascha</v>
      </c>
      <c r="C9" s="37" t="s">
        <v>19</v>
      </c>
      <c r="D9" s="38">
        <f>IF(ISBLANK(B7),"",B7)</f>
      </c>
      <c r="E9" s="104" t="s">
        <v>20</v>
      </c>
      <c r="F9" s="104"/>
      <c r="G9" s="39"/>
      <c r="H9" s="40"/>
      <c r="I9" s="104" t="s">
        <v>21</v>
      </c>
      <c r="J9" s="104"/>
      <c r="K9" s="39"/>
      <c r="L9" s="40"/>
      <c r="M9" s="104" t="s">
        <v>22</v>
      </c>
      <c r="N9" s="104"/>
      <c r="O9" s="39"/>
      <c r="P9" s="40"/>
      <c r="Q9" s="37" t="s">
        <v>23</v>
      </c>
      <c r="R9" s="38"/>
      <c r="S9" s="41">
        <f aca="true" t="shared" si="0" ref="S9:S23">IF(ISBLANK(G9),"",IF(G9&gt;H9,1,0)+IF(K9&gt;L9,1,0)+IF(O9&gt;P9,1,0))</f>
      </c>
      <c r="T9" s="42">
        <f aca="true" t="shared" si="1" ref="T9:T23">IF(ISBLANK(H9),"",IF(H9&gt;G9,1,0)+IF(L9&gt;K9,1,0)+IF(P9&gt;O9,1,0))</f>
      </c>
    </row>
    <row r="10" spans="1:20" ht="12.75">
      <c r="A10" s="43" t="s">
        <v>24</v>
      </c>
      <c r="B10" s="44" t="str">
        <f>IF(ISBLANK(B3),"",B3)</f>
        <v>Hildebrandt/Neumann</v>
      </c>
      <c r="C10" s="45" t="s">
        <v>19</v>
      </c>
      <c r="D10" s="46" t="str">
        <f>IF(ISBLANK(B6),"",B6)</f>
        <v>Scherf/Riedemann</v>
      </c>
      <c r="E10" s="105" t="s">
        <v>20</v>
      </c>
      <c r="F10" s="105"/>
      <c r="G10" s="47">
        <v>3</v>
      </c>
      <c r="H10" s="48">
        <v>1</v>
      </c>
      <c r="I10" s="105" t="s">
        <v>21</v>
      </c>
      <c r="J10" s="105"/>
      <c r="K10" s="47">
        <v>3</v>
      </c>
      <c r="L10" s="48">
        <v>0</v>
      </c>
      <c r="M10" s="105" t="s">
        <v>22</v>
      </c>
      <c r="N10" s="105"/>
      <c r="O10" s="47"/>
      <c r="P10" s="48"/>
      <c r="Q10" s="49" t="s">
        <v>23</v>
      </c>
      <c r="R10" s="46"/>
      <c r="S10" s="50">
        <f t="shared" si="0"/>
        <v>2</v>
      </c>
      <c r="T10" s="51">
        <f t="shared" si="1"/>
        <v>0</v>
      </c>
    </row>
    <row r="11" spans="1:20" ht="12.75">
      <c r="A11" s="52" t="s">
        <v>25</v>
      </c>
      <c r="B11" s="53" t="str">
        <f>IF(ISBLANK(B4),"",B4)</f>
        <v>Biermann/Biermann</v>
      </c>
      <c r="C11" s="54" t="s">
        <v>19</v>
      </c>
      <c r="D11" s="55" t="str">
        <f>IF(ISBLANK(B5),"",B5)</f>
        <v>Düser/Krüger/Block</v>
      </c>
      <c r="E11" s="106" t="s">
        <v>20</v>
      </c>
      <c r="F11" s="106"/>
      <c r="G11" s="56">
        <v>3</v>
      </c>
      <c r="H11" s="57">
        <v>0</v>
      </c>
      <c r="I11" s="106" t="s">
        <v>21</v>
      </c>
      <c r="J11" s="106"/>
      <c r="K11" s="56">
        <v>3</v>
      </c>
      <c r="L11" s="57">
        <v>0</v>
      </c>
      <c r="M11" s="106" t="s">
        <v>22</v>
      </c>
      <c r="N11" s="106"/>
      <c r="O11" s="56"/>
      <c r="P11" s="57"/>
      <c r="Q11" s="58" t="s">
        <v>23</v>
      </c>
      <c r="R11" s="55"/>
      <c r="S11" s="59">
        <f t="shared" si="0"/>
        <v>2</v>
      </c>
      <c r="T11" s="60">
        <f t="shared" si="1"/>
        <v>0</v>
      </c>
    </row>
    <row r="12" spans="1:20" ht="12.75">
      <c r="A12" s="61" t="s">
        <v>26</v>
      </c>
      <c r="B12" s="37" t="str">
        <f>IF(ISBLANK(B4),"",B4)</f>
        <v>Biermann/Biermann</v>
      </c>
      <c r="C12" s="62" t="s">
        <v>19</v>
      </c>
      <c r="D12" s="38" t="str">
        <f>IF(ISBLANK(B6),"",B6)</f>
        <v>Scherf/Riedemann</v>
      </c>
      <c r="E12" s="104" t="s">
        <v>20</v>
      </c>
      <c r="F12" s="104"/>
      <c r="G12" s="39">
        <v>3</v>
      </c>
      <c r="H12" s="40">
        <v>1</v>
      </c>
      <c r="I12" s="104" t="s">
        <v>21</v>
      </c>
      <c r="J12" s="104"/>
      <c r="K12" s="39">
        <v>3</v>
      </c>
      <c r="L12" s="40">
        <v>0</v>
      </c>
      <c r="M12" s="104" t="s">
        <v>22</v>
      </c>
      <c r="N12" s="104"/>
      <c r="O12" s="39"/>
      <c r="P12" s="40"/>
      <c r="Q12" s="37" t="s">
        <v>23</v>
      </c>
      <c r="R12" s="38"/>
      <c r="S12" s="41">
        <f t="shared" si="0"/>
        <v>2</v>
      </c>
      <c r="T12" s="42">
        <f t="shared" si="1"/>
        <v>0</v>
      </c>
    </row>
    <row r="13" spans="1:20" ht="12.75">
      <c r="A13" s="63" t="s">
        <v>27</v>
      </c>
      <c r="B13" s="49" t="str">
        <f>IF(ISBLANK(B5),"",B5)</f>
        <v>Düser/Krüger/Block</v>
      </c>
      <c r="C13" s="45" t="s">
        <v>19</v>
      </c>
      <c r="D13" s="46">
        <f>IF(ISBLANK(B7),"",B7)</f>
      </c>
      <c r="E13" s="105" t="s">
        <v>20</v>
      </c>
      <c r="F13" s="105"/>
      <c r="G13" s="47"/>
      <c r="H13" s="48"/>
      <c r="I13" s="105" t="s">
        <v>21</v>
      </c>
      <c r="J13" s="105"/>
      <c r="K13" s="47"/>
      <c r="L13" s="48"/>
      <c r="M13" s="105" t="s">
        <v>22</v>
      </c>
      <c r="N13" s="105"/>
      <c r="O13" s="47"/>
      <c r="P13" s="48"/>
      <c r="Q13" s="49" t="s">
        <v>23</v>
      </c>
      <c r="R13" s="46"/>
      <c r="S13" s="50">
        <f t="shared" si="0"/>
      </c>
      <c r="T13" s="51">
        <f t="shared" si="1"/>
      </c>
    </row>
    <row r="14" spans="1:20" ht="12.75">
      <c r="A14" s="64" t="s">
        <v>28</v>
      </c>
      <c r="B14" s="58" t="str">
        <f>IF(ISBLANK(B2),"",B2)</f>
        <v>Szabo/Serguhn, Sascha</v>
      </c>
      <c r="C14" s="54" t="s">
        <v>19</v>
      </c>
      <c r="D14" s="55" t="str">
        <f>IF(ISBLANK(B3),"",B3)</f>
        <v>Hildebrandt/Neumann</v>
      </c>
      <c r="E14" s="106" t="s">
        <v>20</v>
      </c>
      <c r="F14" s="106"/>
      <c r="G14" s="56">
        <v>2</v>
      </c>
      <c r="H14" s="57">
        <v>3</v>
      </c>
      <c r="I14" s="106" t="s">
        <v>21</v>
      </c>
      <c r="J14" s="106"/>
      <c r="K14" s="56">
        <v>1</v>
      </c>
      <c r="L14" s="57">
        <v>3</v>
      </c>
      <c r="M14" s="106" t="s">
        <v>22</v>
      </c>
      <c r="N14" s="106"/>
      <c r="O14" s="56"/>
      <c r="P14" s="57"/>
      <c r="Q14" s="58" t="s">
        <v>23</v>
      </c>
      <c r="R14" s="55"/>
      <c r="S14" s="59">
        <f t="shared" si="0"/>
        <v>0</v>
      </c>
      <c r="T14" s="60">
        <f t="shared" si="1"/>
        <v>2</v>
      </c>
    </row>
    <row r="15" spans="1:20" ht="12.75">
      <c r="A15" s="61" t="s">
        <v>29</v>
      </c>
      <c r="B15" s="37" t="str">
        <f>IF(ISBLANK(B3),"",B3)</f>
        <v>Hildebrandt/Neumann</v>
      </c>
      <c r="C15" s="62" t="s">
        <v>19</v>
      </c>
      <c r="D15" s="38">
        <f>IF(ISBLANK(B7),"",B7)</f>
      </c>
      <c r="E15" s="104" t="s">
        <v>20</v>
      </c>
      <c r="F15" s="104"/>
      <c r="G15" s="39"/>
      <c r="H15" s="40"/>
      <c r="I15" s="104" t="s">
        <v>21</v>
      </c>
      <c r="J15" s="104"/>
      <c r="K15" s="39"/>
      <c r="L15" s="40"/>
      <c r="M15" s="104" t="s">
        <v>22</v>
      </c>
      <c r="N15" s="104"/>
      <c r="O15" s="39"/>
      <c r="P15" s="40"/>
      <c r="Q15" s="37" t="s">
        <v>23</v>
      </c>
      <c r="R15" s="38"/>
      <c r="S15" s="41">
        <f t="shared" si="0"/>
      </c>
      <c r="T15" s="42">
        <f t="shared" si="1"/>
      </c>
    </row>
    <row r="16" spans="1:20" ht="12.75">
      <c r="A16" s="63" t="s">
        <v>30</v>
      </c>
      <c r="B16" s="49" t="str">
        <f>IF(ISBLANK(B4),"",B4)</f>
        <v>Biermann/Biermann</v>
      </c>
      <c r="C16" s="45" t="s">
        <v>19</v>
      </c>
      <c r="D16" s="46" t="str">
        <f>IF(ISBLANK(B2),"",B2)</f>
        <v>Szabo/Serguhn, Sascha</v>
      </c>
      <c r="E16" s="105" t="s">
        <v>20</v>
      </c>
      <c r="F16" s="105"/>
      <c r="G16" s="47">
        <v>3</v>
      </c>
      <c r="H16" s="48">
        <v>0</v>
      </c>
      <c r="I16" s="105" t="s">
        <v>21</v>
      </c>
      <c r="J16" s="105"/>
      <c r="K16" s="47">
        <v>1</v>
      </c>
      <c r="L16" s="48">
        <v>3</v>
      </c>
      <c r="M16" s="105" t="s">
        <v>22</v>
      </c>
      <c r="N16" s="105"/>
      <c r="O16" s="47">
        <v>2</v>
      </c>
      <c r="P16" s="48">
        <v>3</v>
      </c>
      <c r="Q16" s="49" t="s">
        <v>23</v>
      </c>
      <c r="R16" s="46"/>
      <c r="S16" s="50">
        <f t="shared" si="0"/>
        <v>1</v>
      </c>
      <c r="T16" s="51">
        <f t="shared" si="1"/>
        <v>2</v>
      </c>
    </row>
    <row r="17" spans="1:20" ht="12.75">
      <c r="A17" s="64" t="s">
        <v>31</v>
      </c>
      <c r="B17" s="58" t="str">
        <f>IF(ISBLANK(B6),"",B6)</f>
        <v>Scherf/Riedemann</v>
      </c>
      <c r="C17" s="54" t="s">
        <v>19</v>
      </c>
      <c r="D17" s="55" t="str">
        <f>IF(ISBLANK(B5),"",B5)</f>
        <v>Düser/Krüger/Block</v>
      </c>
      <c r="E17" s="106" t="s">
        <v>20</v>
      </c>
      <c r="F17" s="106"/>
      <c r="G17" s="56">
        <v>3</v>
      </c>
      <c r="H17" s="57">
        <v>0</v>
      </c>
      <c r="I17" s="106" t="s">
        <v>21</v>
      </c>
      <c r="J17" s="106"/>
      <c r="K17" s="56">
        <v>3</v>
      </c>
      <c r="L17" s="57">
        <v>1</v>
      </c>
      <c r="M17" s="106" t="s">
        <v>22</v>
      </c>
      <c r="N17" s="106"/>
      <c r="O17" s="56"/>
      <c r="P17" s="57"/>
      <c r="Q17" s="58" t="s">
        <v>23</v>
      </c>
      <c r="R17" s="55"/>
      <c r="S17" s="59">
        <f t="shared" si="0"/>
        <v>2</v>
      </c>
      <c r="T17" s="60">
        <f t="shared" si="1"/>
        <v>0</v>
      </c>
    </row>
    <row r="18" spans="1:20" ht="12.75">
      <c r="A18" s="61" t="s">
        <v>32</v>
      </c>
      <c r="B18" s="37" t="str">
        <f>IF(ISBLANK(B6),"",B6)</f>
        <v>Scherf/Riedemann</v>
      </c>
      <c r="C18" s="62" t="s">
        <v>19</v>
      </c>
      <c r="D18" s="38">
        <f>IF(ISBLANK(B7),"",B7)</f>
      </c>
      <c r="E18" s="104" t="s">
        <v>20</v>
      </c>
      <c r="F18" s="104"/>
      <c r="G18" s="39"/>
      <c r="H18" s="40"/>
      <c r="I18" s="104" t="s">
        <v>21</v>
      </c>
      <c r="J18" s="104"/>
      <c r="K18" s="39"/>
      <c r="L18" s="40"/>
      <c r="M18" s="104" t="s">
        <v>22</v>
      </c>
      <c r="N18" s="104"/>
      <c r="O18" s="39"/>
      <c r="P18" s="40"/>
      <c r="Q18" s="37" t="s">
        <v>23</v>
      </c>
      <c r="R18" s="38"/>
      <c r="S18" s="41">
        <f t="shared" si="0"/>
      </c>
      <c r="T18" s="42">
        <f t="shared" si="1"/>
      </c>
    </row>
    <row r="19" spans="1:20" ht="12.75">
      <c r="A19" s="63" t="s">
        <v>33</v>
      </c>
      <c r="B19" s="49" t="str">
        <f>IF(ISBLANK(B3),"",B3)</f>
        <v>Hildebrandt/Neumann</v>
      </c>
      <c r="C19" s="45" t="s">
        <v>19</v>
      </c>
      <c r="D19" s="46" t="str">
        <f>IF(ISBLANK(B4),"",B4)</f>
        <v>Biermann/Biermann</v>
      </c>
      <c r="E19" s="105" t="s">
        <v>20</v>
      </c>
      <c r="F19" s="105"/>
      <c r="G19" s="47">
        <v>3</v>
      </c>
      <c r="H19" s="48">
        <v>1</v>
      </c>
      <c r="I19" s="105" t="s">
        <v>21</v>
      </c>
      <c r="J19" s="105"/>
      <c r="K19" s="47">
        <v>1</v>
      </c>
      <c r="L19" s="48">
        <v>3</v>
      </c>
      <c r="M19" s="105" t="s">
        <v>22</v>
      </c>
      <c r="N19" s="105"/>
      <c r="O19" s="47">
        <v>1</v>
      </c>
      <c r="P19" s="48">
        <v>3</v>
      </c>
      <c r="Q19" s="49" t="s">
        <v>23</v>
      </c>
      <c r="R19" s="46"/>
      <c r="S19" s="50">
        <f t="shared" si="0"/>
        <v>1</v>
      </c>
      <c r="T19" s="51">
        <f t="shared" si="1"/>
        <v>2</v>
      </c>
    </row>
    <row r="20" spans="1:20" ht="12.75">
      <c r="A20" s="64" t="s">
        <v>34</v>
      </c>
      <c r="B20" s="58" t="str">
        <f>IF(ISBLANK(B2),"",B2)</f>
        <v>Szabo/Serguhn, Sascha</v>
      </c>
      <c r="C20" s="54" t="s">
        <v>19</v>
      </c>
      <c r="D20" s="55" t="str">
        <f>IF(ISBLANK(B5),"",B5)</f>
        <v>Düser/Krüger/Block</v>
      </c>
      <c r="E20" s="106" t="s">
        <v>20</v>
      </c>
      <c r="F20" s="106"/>
      <c r="G20" s="56">
        <v>3</v>
      </c>
      <c r="H20" s="57">
        <v>0</v>
      </c>
      <c r="I20" s="106" t="s">
        <v>21</v>
      </c>
      <c r="J20" s="106"/>
      <c r="K20" s="56">
        <v>3</v>
      </c>
      <c r="L20" s="57">
        <v>0</v>
      </c>
      <c r="M20" s="106" t="s">
        <v>22</v>
      </c>
      <c r="N20" s="106"/>
      <c r="O20" s="56"/>
      <c r="P20" s="57"/>
      <c r="Q20" s="58" t="s">
        <v>23</v>
      </c>
      <c r="R20" s="55"/>
      <c r="S20" s="59">
        <f t="shared" si="0"/>
        <v>2</v>
      </c>
      <c r="T20" s="60">
        <f t="shared" si="1"/>
        <v>0</v>
      </c>
    </row>
    <row r="21" spans="1:20" ht="12.75">
      <c r="A21" s="61" t="s">
        <v>35</v>
      </c>
      <c r="B21" s="37" t="str">
        <f>IF(ISBLANK(B2),"",B2)</f>
        <v>Szabo/Serguhn, Sascha</v>
      </c>
      <c r="C21" s="62" t="s">
        <v>19</v>
      </c>
      <c r="D21" s="38" t="str">
        <f>IF(ISBLANK(B6),"",B6)</f>
        <v>Scherf/Riedemann</v>
      </c>
      <c r="E21" s="104" t="s">
        <v>20</v>
      </c>
      <c r="F21" s="104"/>
      <c r="G21" s="39">
        <v>3</v>
      </c>
      <c r="H21" s="40">
        <v>2</v>
      </c>
      <c r="I21" s="104" t="s">
        <v>21</v>
      </c>
      <c r="J21" s="104"/>
      <c r="K21" s="39">
        <v>3</v>
      </c>
      <c r="L21" s="40">
        <v>0</v>
      </c>
      <c r="M21" s="104" t="s">
        <v>22</v>
      </c>
      <c r="N21" s="104"/>
      <c r="O21" s="39"/>
      <c r="P21" s="40"/>
      <c r="Q21" s="37" t="s">
        <v>23</v>
      </c>
      <c r="R21" s="38"/>
      <c r="S21" s="41">
        <f t="shared" si="0"/>
        <v>2</v>
      </c>
      <c r="T21" s="42">
        <f t="shared" si="1"/>
        <v>0</v>
      </c>
    </row>
    <row r="22" spans="1:20" ht="12.75">
      <c r="A22" s="63" t="s">
        <v>36</v>
      </c>
      <c r="B22" s="49" t="str">
        <f>IF(ISBLANK(B4),"",B4)</f>
        <v>Biermann/Biermann</v>
      </c>
      <c r="C22" s="45" t="s">
        <v>19</v>
      </c>
      <c r="D22" s="46">
        <f>IF(ISBLANK(B7),"",B7)</f>
      </c>
      <c r="E22" s="105" t="s">
        <v>20</v>
      </c>
      <c r="F22" s="105"/>
      <c r="G22" s="47"/>
      <c r="H22" s="48"/>
      <c r="I22" s="105" t="s">
        <v>21</v>
      </c>
      <c r="J22" s="105"/>
      <c r="K22" s="47"/>
      <c r="L22" s="48"/>
      <c r="M22" s="105" t="s">
        <v>22</v>
      </c>
      <c r="N22" s="105"/>
      <c r="O22" s="47"/>
      <c r="P22" s="48"/>
      <c r="Q22" s="49" t="s">
        <v>23</v>
      </c>
      <c r="R22" s="46"/>
      <c r="S22" s="50">
        <f t="shared" si="0"/>
      </c>
      <c r="T22" s="51">
        <f t="shared" si="1"/>
      </c>
    </row>
    <row r="23" spans="1:20" ht="12.75">
      <c r="A23" s="64" t="s">
        <v>37</v>
      </c>
      <c r="B23" s="58" t="str">
        <f>IF(ISBLANK(B5),"",B5)</f>
        <v>Düser/Krüger/Block</v>
      </c>
      <c r="C23" s="54" t="s">
        <v>19</v>
      </c>
      <c r="D23" s="55" t="str">
        <f>IF(ISBLANK(B3),"",B3)</f>
        <v>Hildebrandt/Neumann</v>
      </c>
      <c r="E23" s="106" t="s">
        <v>20</v>
      </c>
      <c r="F23" s="106"/>
      <c r="G23" s="56">
        <v>0</v>
      </c>
      <c r="H23" s="57">
        <v>3</v>
      </c>
      <c r="I23" s="106" t="s">
        <v>21</v>
      </c>
      <c r="J23" s="106"/>
      <c r="K23" s="56">
        <v>3</v>
      </c>
      <c r="L23" s="57">
        <v>2</v>
      </c>
      <c r="M23" s="106" t="s">
        <v>22</v>
      </c>
      <c r="N23" s="106"/>
      <c r="O23" s="56">
        <v>1</v>
      </c>
      <c r="P23" s="57">
        <v>3</v>
      </c>
      <c r="Q23" s="58" t="s">
        <v>23</v>
      </c>
      <c r="R23" s="55"/>
      <c r="S23" s="59">
        <f t="shared" si="0"/>
        <v>1</v>
      </c>
      <c r="T23" s="60">
        <f t="shared" si="1"/>
        <v>2</v>
      </c>
    </row>
    <row r="24" ht="12.75">
      <c r="A24" s="65"/>
    </row>
    <row r="25" ht="12.75">
      <c r="A25" s="65"/>
    </row>
    <row r="26" ht="12.75">
      <c r="A26" s="65"/>
    </row>
    <row r="27" ht="12.75">
      <c r="A27" s="65"/>
    </row>
    <row r="28" ht="12.75">
      <c r="A28" s="65"/>
    </row>
    <row r="31" ht="12.75">
      <c r="A31" s="65"/>
    </row>
    <row r="32" ht="12.75">
      <c r="A32" s="65"/>
    </row>
    <row r="33" ht="12.75">
      <c r="A33" s="65"/>
    </row>
    <row r="34" ht="12.75">
      <c r="A34" s="65"/>
    </row>
    <row r="35" ht="12.75">
      <c r="A35" s="65"/>
    </row>
    <row r="36" ht="12.75">
      <c r="A36" s="65"/>
    </row>
    <row r="39" ht="12.75">
      <c r="A39" s="65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2.75">
      <c r="A44" s="65"/>
    </row>
    <row r="45" ht="12.75">
      <c r="A45" s="65"/>
    </row>
    <row r="46" ht="12.75">
      <c r="A46" s="65"/>
    </row>
    <row r="47" ht="12.75">
      <c r="A47" s="65"/>
    </row>
  </sheetData>
  <mergeCells count="68">
    <mergeCell ref="E22:F22"/>
    <mergeCell ref="I22:J22"/>
    <mergeCell ref="M22:N22"/>
    <mergeCell ref="E23:F23"/>
    <mergeCell ref="I23:J23"/>
    <mergeCell ref="M23:N23"/>
    <mergeCell ref="E20:F20"/>
    <mergeCell ref="I20:J20"/>
    <mergeCell ref="M20:N20"/>
    <mergeCell ref="E21:F21"/>
    <mergeCell ref="I21:J21"/>
    <mergeCell ref="M21:N21"/>
    <mergeCell ref="E18:F18"/>
    <mergeCell ref="I18:J18"/>
    <mergeCell ref="M18:N18"/>
    <mergeCell ref="E19:F19"/>
    <mergeCell ref="I19:J19"/>
    <mergeCell ref="M19:N19"/>
    <mergeCell ref="E16:F16"/>
    <mergeCell ref="I16:J16"/>
    <mergeCell ref="M16:N16"/>
    <mergeCell ref="E17:F17"/>
    <mergeCell ref="I17:J17"/>
    <mergeCell ref="M17:N17"/>
    <mergeCell ref="E14:F14"/>
    <mergeCell ref="I14:J14"/>
    <mergeCell ref="M14:N14"/>
    <mergeCell ref="E15:F15"/>
    <mergeCell ref="I15:J15"/>
    <mergeCell ref="M15:N15"/>
    <mergeCell ref="E12:F12"/>
    <mergeCell ref="I12:J12"/>
    <mergeCell ref="M12:N12"/>
    <mergeCell ref="E13:F13"/>
    <mergeCell ref="I13:J13"/>
    <mergeCell ref="M13:N13"/>
    <mergeCell ref="E10:F10"/>
    <mergeCell ref="I10:J10"/>
    <mergeCell ref="M10:N10"/>
    <mergeCell ref="E11:F11"/>
    <mergeCell ref="I11:J11"/>
    <mergeCell ref="M11:N11"/>
    <mergeCell ref="O7:P7"/>
    <mergeCell ref="W7:X7"/>
    <mergeCell ref="E9:F9"/>
    <mergeCell ref="I9:J9"/>
    <mergeCell ref="M9:N9"/>
    <mergeCell ref="K5:L5"/>
    <mergeCell ref="W5:X5"/>
    <mergeCell ref="M6:N6"/>
    <mergeCell ref="W6:X6"/>
    <mergeCell ref="G3:H3"/>
    <mergeCell ref="W3:X3"/>
    <mergeCell ref="I4:J4"/>
    <mergeCell ref="W4:X4"/>
    <mergeCell ref="S1:T1"/>
    <mergeCell ref="U1:V1"/>
    <mergeCell ref="W1:X1"/>
    <mergeCell ref="E2:F2"/>
    <mergeCell ref="W2:X2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F4" sqref="F4"/>
    </sheetView>
  </sheetViews>
  <sheetFormatPr defaultColWidth="11.421875" defaultRowHeight="12.75"/>
  <cols>
    <col min="1" max="1" width="9.28125" style="0" customWidth="1"/>
    <col min="2" max="2" width="27.8515625" style="67" customWidth="1"/>
    <col min="3" max="3" width="0.71875" style="67" customWidth="1"/>
    <col min="4" max="4" width="26.7109375" style="67" customWidth="1"/>
    <col min="5" max="5" width="7.8515625" style="0" customWidth="1"/>
    <col min="6" max="7" width="4.00390625" style="67" customWidth="1"/>
    <col min="8" max="8" width="7.57421875" style="0" customWidth="1"/>
    <col min="9" max="9" width="7.421875" style="0" customWidth="1"/>
  </cols>
  <sheetData>
    <row r="1" spans="1:9" ht="46.5" customHeight="1">
      <c r="A1" s="107" t="s">
        <v>109</v>
      </c>
      <c r="B1" s="107"/>
      <c r="C1" s="107"/>
      <c r="D1" s="107"/>
      <c r="E1" s="107"/>
      <c r="F1" s="107"/>
      <c r="G1" s="107"/>
      <c r="H1" s="107"/>
      <c r="I1" s="107"/>
    </row>
    <row r="2" spans="1:9" ht="12.75" customHeight="1">
      <c r="A2" s="108" t="s">
        <v>52</v>
      </c>
      <c r="B2" s="109" t="s">
        <v>88</v>
      </c>
      <c r="C2" s="110" t="s">
        <v>19</v>
      </c>
      <c r="D2" s="111" t="s">
        <v>103</v>
      </c>
      <c r="E2" s="68" t="s">
        <v>53</v>
      </c>
      <c r="F2" s="69">
        <v>3</v>
      </c>
      <c r="G2" s="70">
        <v>0</v>
      </c>
      <c r="H2" s="112">
        <f>IF(ISBLANK(F2),"",IF(F2&gt;G2,1,0)+IF(F3&gt;G3,1,0)+IF(F4&gt;G4,1,0))</f>
        <v>2</v>
      </c>
      <c r="I2" s="113">
        <f>IF(ISBLANK(F2),"",IF(G2&gt;F2,1,0)+IF(G3&gt;F3,1,0)+IF(G4&gt;F4,1,0))</f>
        <v>0</v>
      </c>
    </row>
    <row r="3" spans="1:9" ht="12.75">
      <c r="A3" s="108"/>
      <c r="B3" s="109"/>
      <c r="C3" s="110"/>
      <c r="D3" s="111"/>
      <c r="E3" s="68" t="s">
        <v>54</v>
      </c>
      <c r="F3" s="69">
        <v>3</v>
      </c>
      <c r="G3" s="70">
        <v>1</v>
      </c>
      <c r="H3" s="112"/>
      <c r="I3" s="113"/>
    </row>
    <row r="4" spans="1:9" ht="12.75">
      <c r="A4" s="108"/>
      <c r="B4" s="109"/>
      <c r="C4" s="110"/>
      <c r="D4" s="111"/>
      <c r="E4" s="68" t="s">
        <v>22</v>
      </c>
      <c r="F4" s="69"/>
      <c r="G4" s="70"/>
      <c r="H4" s="112"/>
      <c r="I4" s="113"/>
    </row>
    <row r="5" spans="1:9" ht="12.75" customHeight="1">
      <c r="A5" s="114">
        <v>3</v>
      </c>
      <c r="B5" s="109" t="s">
        <v>97</v>
      </c>
      <c r="C5" s="110" t="s">
        <v>19</v>
      </c>
      <c r="D5" s="111" t="s">
        <v>101</v>
      </c>
      <c r="E5" s="68" t="s">
        <v>53</v>
      </c>
      <c r="F5" s="69">
        <v>0</v>
      </c>
      <c r="G5" s="70">
        <v>3</v>
      </c>
      <c r="H5" s="112">
        <f>IF(ISBLANK(F5),"",IF(F5&gt;G5,1,0)+IF(F6&gt;G6,1,0)+IF(F7&gt;G7,1,0))</f>
        <v>0</v>
      </c>
      <c r="I5" s="113">
        <f>IF(ISBLANK(F5),"",IF(G5&gt;F5,1,0)+IF(G6&gt;F6,1,0)+IF(G7&gt;F7,1,0))</f>
        <v>2</v>
      </c>
    </row>
    <row r="6" spans="1:10" ht="12.75">
      <c r="A6" s="114"/>
      <c r="B6" s="109"/>
      <c r="C6" s="110"/>
      <c r="D6" s="111"/>
      <c r="E6" s="68" t="s">
        <v>54</v>
      </c>
      <c r="F6" s="69">
        <v>0</v>
      </c>
      <c r="G6" s="70">
        <v>3</v>
      </c>
      <c r="H6" s="112"/>
      <c r="I6" s="113"/>
      <c r="J6" t="s">
        <v>50</v>
      </c>
    </row>
    <row r="7" spans="1:9" ht="12.75">
      <c r="A7" s="114"/>
      <c r="B7" s="109"/>
      <c r="C7" s="110"/>
      <c r="D7" s="111"/>
      <c r="E7" s="68" t="s">
        <v>22</v>
      </c>
      <c r="F7" s="69"/>
      <c r="G7" s="70"/>
      <c r="H7" s="112"/>
      <c r="I7" s="113"/>
    </row>
    <row r="8" spans="1:9" ht="12.75" customHeight="1">
      <c r="A8" s="114">
        <v>5</v>
      </c>
      <c r="B8" s="109" t="s">
        <v>95</v>
      </c>
      <c r="C8" s="110" t="s">
        <v>19</v>
      </c>
      <c r="D8" s="111" t="s">
        <v>100</v>
      </c>
      <c r="E8" s="68" t="s">
        <v>53</v>
      </c>
      <c r="F8" s="69">
        <v>0</v>
      </c>
      <c r="G8" s="70">
        <v>3</v>
      </c>
      <c r="H8" s="112">
        <f>IF(ISBLANK(F8),"",IF(F8&gt;G8,1,0)+IF(F9&gt;G9,1,0)+IF(F10&gt;G10,1,0))</f>
        <v>0</v>
      </c>
      <c r="I8" s="113">
        <f>IF(ISBLANK(F8),"",IF(G8&gt;F8,1,0)+IF(G9&gt;F9,1,0)+IF(G10&gt;F10,1,0))</f>
        <v>2</v>
      </c>
    </row>
    <row r="9" spans="1:10" ht="12.75">
      <c r="A9" s="114"/>
      <c r="B9" s="109"/>
      <c r="C9" s="110"/>
      <c r="D9" s="111"/>
      <c r="E9" s="68" t="s">
        <v>54</v>
      </c>
      <c r="F9" s="69">
        <v>0</v>
      </c>
      <c r="G9" s="70">
        <v>3</v>
      </c>
      <c r="H9" s="112"/>
      <c r="I9" s="113"/>
      <c r="J9" t="s">
        <v>50</v>
      </c>
    </row>
    <row r="10" spans="1:9" ht="12.75">
      <c r="A10" s="114"/>
      <c r="B10" s="109"/>
      <c r="C10" s="110"/>
      <c r="D10" s="111"/>
      <c r="E10" s="68" t="s">
        <v>22</v>
      </c>
      <c r="F10" s="69"/>
      <c r="G10" s="70"/>
      <c r="H10" s="112"/>
      <c r="I10" s="113"/>
    </row>
    <row r="11" spans="1:9" ht="12.75" customHeight="1">
      <c r="A11" s="114">
        <v>7</v>
      </c>
      <c r="B11" s="109" t="s">
        <v>93</v>
      </c>
      <c r="C11" s="110" t="s">
        <v>19</v>
      </c>
      <c r="D11" s="111" t="s">
        <v>107</v>
      </c>
      <c r="E11" s="68" t="s">
        <v>53</v>
      </c>
      <c r="F11" s="69">
        <v>3</v>
      </c>
      <c r="G11" s="70">
        <v>1</v>
      </c>
      <c r="H11" s="112">
        <f>IF(ISBLANK(F11),"",IF(F11&gt;G11,1,0)+IF(F12&gt;G12,1,0)+IF(F13&gt;G13,1,0))</f>
        <v>2</v>
      </c>
      <c r="I11" s="113">
        <f>IF(ISBLANK(F11),"",IF(G11&gt;F11,1,0)+IF(G12&gt;F12,1,0)+IF(G13&gt;F13,1,0))</f>
        <v>0</v>
      </c>
    </row>
    <row r="12" spans="1:9" ht="12.75">
      <c r="A12" s="114"/>
      <c r="B12" s="109"/>
      <c r="C12" s="110"/>
      <c r="D12" s="111"/>
      <c r="E12" s="68" t="s">
        <v>54</v>
      </c>
      <c r="F12" s="69">
        <v>3</v>
      </c>
      <c r="G12" s="70">
        <v>2</v>
      </c>
      <c r="H12" s="112"/>
      <c r="I12" s="113"/>
    </row>
    <row r="13" spans="1:9" ht="12.75">
      <c r="A13" s="114"/>
      <c r="B13" s="109"/>
      <c r="C13" s="110"/>
      <c r="D13" s="111"/>
      <c r="E13" s="68" t="s">
        <v>22</v>
      </c>
      <c r="F13" s="69"/>
      <c r="G13" s="70"/>
      <c r="H13" s="112"/>
      <c r="I13" s="113"/>
    </row>
    <row r="14" spans="1:9" ht="12.75" customHeight="1">
      <c r="A14" s="114">
        <v>9</v>
      </c>
      <c r="B14" s="109" t="s">
        <v>90</v>
      </c>
      <c r="C14" s="110" t="s">
        <v>19</v>
      </c>
      <c r="D14" s="111" t="s">
        <v>105</v>
      </c>
      <c r="E14" s="68" t="s">
        <v>53</v>
      </c>
      <c r="F14" s="69">
        <v>0</v>
      </c>
      <c r="G14" s="70">
        <v>3</v>
      </c>
      <c r="H14" s="112">
        <f>IF(ISBLANK(F14),"",IF(F14&gt;G14,1,0)+IF(F15&gt;G15,1,0)+IF(F16&gt;G16,1,0))</f>
        <v>0</v>
      </c>
      <c r="I14" s="113">
        <f>IF(ISBLANK(F14),"",IF(G14&gt;F14,1,0)+IF(G15&gt;F15,1,0)+IF(G16&gt;F16,1,0))</f>
        <v>2</v>
      </c>
    </row>
    <row r="15" spans="1:10" ht="12.75">
      <c r="A15" s="114"/>
      <c r="B15" s="109"/>
      <c r="C15" s="110"/>
      <c r="D15" s="111"/>
      <c r="E15" s="68" t="s">
        <v>54</v>
      </c>
      <c r="F15" s="69">
        <v>0</v>
      </c>
      <c r="G15" s="70">
        <v>3</v>
      </c>
      <c r="H15" s="112"/>
      <c r="I15" s="113"/>
      <c r="J15" t="s">
        <v>50</v>
      </c>
    </row>
    <row r="16" spans="1:9" ht="12.75">
      <c r="A16" s="114"/>
      <c r="B16" s="109"/>
      <c r="C16" s="110"/>
      <c r="D16" s="111"/>
      <c r="E16" s="68" t="s">
        <v>22</v>
      </c>
      <c r="F16" s="69"/>
      <c r="G16" s="70"/>
      <c r="H16" s="112"/>
      <c r="I16" s="113"/>
    </row>
  </sheetData>
  <mergeCells count="31">
    <mergeCell ref="H11:H13"/>
    <mergeCell ref="I11:I13"/>
    <mergeCell ref="A14:A16"/>
    <mergeCell ref="B14:B16"/>
    <mergeCell ref="C14:C16"/>
    <mergeCell ref="D14:D16"/>
    <mergeCell ref="H14:H16"/>
    <mergeCell ref="I14:I16"/>
    <mergeCell ref="A11:A13"/>
    <mergeCell ref="B11:B13"/>
    <mergeCell ref="C11:C13"/>
    <mergeCell ref="D11:D13"/>
    <mergeCell ref="H5:H7"/>
    <mergeCell ref="I5:I7"/>
    <mergeCell ref="A8:A10"/>
    <mergeCell ref="B8:B10"/>
    <mergeCell ref="C8:C10"/>
    <mergeCell ref="D8:D10"/>
    <mergeCell ref="H8:H10"/>
    <mergeCell ref="I8:I10"/>
    <mergeCell ref="A5:A7"/>
    <mergeCell ref="B5:B7"/>
    <mergeCell ref="C5:C7"/>
    <mergeCell ref="D5:D7"/>
    <mergeCell ref="A1:I1"/>
    <mergeCell ref="A2:A4"/>
    <mergeCell ref="B2:B4"/>
    <mergeCell ref="C2:C4"/>
    <mergeCell ref="D2:D4"/>
    <mergeCell ref="H2:H4"/>
    <mergeCell ref="I2:I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